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ČUNOVODSTVO\Documents\Financijski izvještaj za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B254" i="9" s="1"/>
  <c r="E254" i="9"/>
  <c r="M253" i="9"/>
  <c r="F253" i="9" s="1"/>
  <c r="L253" i="9"/>
  <c r="E253" i="9"/>
  <c r="B253" i="9" s="1"/>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B246" i="9" s="1"/>
  <c r="E246"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F238" i="9" s="1"/>
  <c r="E238" i="9"/>
  <c r="B238" i="9" s="1"/>
  <c r="M237" i="9"/>
  <c r="F237" i="9" s="1"/>
  <c r="B237" i="9" s="1"/>
  <c r="L237" i="9"/>
  <c r="E237" i="9"/>
  <c r="M236" i="9"/>
  <c r="L236" i="9"/>
  <c r="F236" i="9" s="1"/>
  <c r="E236" i="9"/>
  <c r="M235" i="9"/>
  <c r="L235" i="9"/>
  <c r="F235" i="9" s="1"/>
  <c r="B235" i="9" s="1"/>
  <c r="E235" i="9"/>
  <c r="M234" i="9"/>
  <c r="L234" i="9"/>
  <c r="E234" i="9"/>
  <c r="M233" i="9"/>
  <c r="L233" i="9"/>
  <c r="F233" i="9"/>
  <c r="E233" i="9"/>
  <c r="B233" i="9" s="1"/>
  <c r="M232" i="9"/>
  <c r="L232" i="9"/>
  <c r="F232" i="9"/>
  <c r="E232" i="9"/>
  <c r="M231" i="9"/>
  <c r="L231" i="9"/>
  <c r="F231" i="9"/>
  <c r="B231" i="9" s="1"/>
  <c r="E231" i="9"/>
  <c r="M230" i="9"/>
  <c r="L230" i="9"/>
  <c r="F230" i="9" s="1"/>
  <c r="E230" i="9"/>
  <c r="B230" i="9" s="1"/>
  <c r="M229" i="9"/>
  <c r="F229" i="9" s="1"/>
  <c r="B229" i="9" s="1"/>
  <c r="L229" i="9"/>
  <c r="E229" i="9"/>
  <c r="M228" i="9"/>
  <c r="L228" i="9"/>
  <c r="F228" i="9" s="1"/>
  <c r="E228" i="9"/>
  <c r="M227" i="9"/>
  <c r="L227" i="9"/>
  <c r="F227" i="9" s="1"/>
  <c r="B227" i="9" s="1"/>
  <c r="E227" i="9"/>
  <c r="M226" i="9"/>
  <c r="L226" i="9"/>
  <c r="E226" i="9"/>
  <c r="H225" i="9"/>
  <c r="G225" i="9"/>
  <c r="F225" i="9"/>
  <c r="E225" i="9"/>
  <c r="B225" i="9" s="1"/>
  <c r="M224" i="9"/>
  <c r="L224" i="9"/>
  <c r="F224" i="9"/>
  <c r="E224" i="9"/>
  <c r="M223" i="9"/>
  <c r="L223" i="9"/>
  <c r="F223" i="9"/>
  <c r="B223" i="9" s="1"/>
  <c r="E223" i="9"/>
  <c r="M222" i="9"/>
  <c r="L222" i="9"/>
  <c r="E222" i="9"/>
  <c r="M221" i="9"/>
  <c r="F221" i="9" s="1"/>
  <c r="B221" i="9" s="1"/>
  <c r="L221" i="9"/>
  <c r="E221" i="9"/>
  <c r="M220" i="9"/>
  <c r="L220" i="9"/>
  <c r="F220" i="9" s="1"/>
  <c r="E220" i="9"/>
  <c r="M219" i="9"/>
  <c r="L219" i="9"/>
  <c r="E219" i="9"/>
  <c r="M218" i="9"/>
  <c r="L218" i="9"/>
  <c r="E218" i="9"/>
  <c r="M217" i="9"/>
  <c r="F217" i="9" s="1"/>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E157" i="9"/>
  <c r="B157" i="9" s="1"/>
  <c r="H156" i="9"/>
  <c r="G156" i="9"/>
  <c r="F156" i="9"/>
  <c r="E156" i="9"/>
  <c r="H155" i="9"/>
  <c r="G155" i="9"/>
  <c r="E155" i="9" s="1"/>
  <c r="F155" i="9"/>
  <c r="B155" i="9" s="1"/>
  <c r="H154" i="9"/>
  <c r="G154" i="9"/>
  <c r="F154" i="9"/>
  <c r="E154" i="9"/>
  <c r="B154" i="9" s="1"/>
  <c r="H153" i="9"/>
  <c r="E153" i="9" s="1"/>
  <c r="B153" i="9" s="1"/>
  <c r="G153" i="9"/>
  <c r="F153" i="9"/>
  <c r="H152" i="9"/>
  <c r="G152" i="9"/>
  <c r="E152" i="9" s="1"/>
  <c r="B152" i="9" s="1"/>
  <c r="F152" i="9"/>
  <c r="H151" i="9"/>
  <c r="G151" i="9"/>
  <c r="F151" i="9"/>
  <c r="H150" i="9"/>
  <c r="G150" i="9"/>
  <c r="E150" i="9" s="1"/>
  <c r="B150" i="9" s="1"/>
  <c r="F150" i="9"/>
  <c r="H149" i="9"/>
  <c r="G149" i="9"/>
  <c r="F149" i="9"/>
  <c r="E149" i="9"/>
  <c r="B149" i="9" s="1"/>
  <c r="H148" i="9"/>
  <c r="G148" i="9"/>
  <c r="F148" i="9"/>
  <c r="E148" i="9"/>
  <c r="H147" i="9"/>
  <c r="G147" i="9"/>
  <c r="E147" i="9" s="1"/>
  <c r="F147" i="9"/>
  <c r="B147" i="9" s="1"/>
  <c r="H146" i="9"/>
  <c r="G146" i="9"/>
  <c r="F146" i="9"/>
  <c r="E146" i="9"/>
  <c r="B146" i="9" s="1"/>
  <c r="H145" i="9"/>
  <c r="E145" i="9" s="1"/>
  <c r="B145" i="9" s="1"/>
  <c r="G145" i="9"/>
  <c r="F145" i="9"/>
  <c r="H144" i="9"/>
  <c r="G144" i="9"/>
  <c r="E144" i="9" s="1"/>
  <c r="B144" i="9" s="1"/>
  <c r="F144" i="9"/>
  <c r="H143" i="9"/>
  <c r="G143" i="9"/>
  <c r="F143" i="9"/>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G88" i="9"/>
  <c r="E88" i="9" s="1"/>
  <c r="F88" i="9"/>
  <c r="H87" i="9"/>
  <c r="G87" i="9"/>
  <c r="E87" i="9" s="1"/>
  <c r="B87" i="9" s="1"/>
  <c r="F87" i="9"/>
  <c r="H86" i="9"/>
  <c r="G86" i="9"/>
  <c r="F86" i="9"/>
  <c r="H85" i="9"/>
  <c r="G85" i="9"/>
  <c r="F85" i="9"/>
  <c r="E85" i="9"/>
  <c r="B85" i="9" s="1"/>
  <c r="H84" i="9"/>
  <c r="G84" i="9"/>
  <c r="F84" i="9"/>
  <c r="E84" i="9"/>
  <c r="H83" i="9"/>
  <c r="G83" i="9"/>
  <c r="E83" i="9" s="1"/>
  <c r="B83" i="9" s="1"/>
  <c r="F83" i="9"/>
  <c r="H82" i="9"/>
  <c r="G82" i="9"/>
  <c r="E82" i="9" s="1"/>
  <c r="F82" i="9"/>
  <c r="B82" i="9"/>
  <c r="H81" i="9"/>
  <c r="G81" i="9"/>
  <c r="F81" i="9"/>
  <c r="E81" i="9"/>
  <c r="B81" i="9" s="1"/>
  <c r="H80" i="9"/>
  <c r="G80" i="9"/>
  <c r="F80" i="9"/>
  <c r="E80" i="9"/>
  <c r="B80" i="9" s="1"/>
  <c r="H79" i="9"/>
  <c r="G79" i="9"/>
  <c r="E79" i="9" s="1"/>
  <c r="B79" i="9" s="1"/>
  <c r="F79" i="9"/>
  <c r="H78" i="9"/>
  <c r="G78" i="9"/>
  <c r="F78" i="9"/>
  <c r="H77" i="9"/>
  <c r="G77" i="9"/>
  <c r="F77" i="9"/>
  <c r="E77" i="9"/>
  <c r="B77" i="9" s="1"/>
  <c r="H76" i="9"/>
  <c r="G76" i="9"/>
  <c r="F76" i="9"/>
  <c r="E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H69" i="9"/>
  <c r="G69" i="9"/>
  <c r="F69" i="9"/>
  <c r="E69" i="9"/>
  <c r="B69" i="9" s="1"/>
  <c r="H68" i="9"/>
  <c r="G68" i="9"/>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G62" i="9"/>
  <c r="F62" i="9"/>
  <c r="H61" i="9"/>
  <c r="G61" i="9"/>
  <c r="F61" i="9"/>
  <c r="E61" i="9"/>
  <c r="B61" i="9" s="1"/>
  <c r="H60" i="9"/>
  <c r="G60" i="9"/>
  <c r="F60" i="9"/>
  <c r="E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F50" i="9"/>
  <c r="B50" i="9"/>
  <c r="H49" i="9"/>
  <c r="G49" i="9"/>
  <c r="F49" i="9"/>
  <c r="E49" i="9"/>
  <c r="B49" i="9" s="1"/>
  <c r="H48" i="9"/>
  <c r="G48" i="9"/>
  <c r="F48" i="9"/>
  <c r="E48" i="9"/>
  <c r="B48" i="9" s="1"/>
  <c r="H47" i="9"/>
  <c r="G47" i="9"/>
  <c r="E47" i="9" s="1"/>
  <c r="B47" i="9" s="1"/>
  <c r="F47" i="9"/>
  <c r="H46" i="9"/>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G38" i="9"/>
  <c r="F38" i="9"/>
  <c r="H37" i="9"/>
  <c r="G37" i="9"/>
  <c r="F37" i="9"/>
  <c r="H36" i="9"/>
  <c r="G36" i="9"/>
  <c r="F36" i="9"/>
  <c r="E36" i="9"/>
  <c r="H35" i="9"/>
  <c r="G35" i="9"/>
  <c r="E35" i="9" s="1"/>
  <c r="B35" i="9" s="1"/>
  <c r="F35" i="9"/>
  <c r="H34" i="9"/>
  <c r="G34" i="9"/>
  <c r="E34" i="9" s="1"/>
  <c r="F34" i="9"/>
  <c r="B34" i="9"/>
  <c r="H33" i="9"/>
  <c r="G33" i="9"/>
  <c r="F33" i="9"/>
  <c r="E33" i="9"/>
  <c r="B33" i="9" s="1"/>
  <c r="H32" i="9"/>
  <c r="G32" i="9"/>
  <c r="F32" i="9"/>
  <c r="E32" i="9"/>
  <c r="B32" i="9" s="1"/>
  <c r="H31" i="9"/>
  <c r="G31" i="9"/>
  <c r="E31" i="9" s="1"/>
  <c r="B31" i="9" s="1"/>
  <c r="F31" i="9"/>
  <c r="H30" i="9"/>
  <c r="G30" i="9"/>
  <c r="F30" i="9"/>
  <c r="H29" i="9"/>
  <c r="G29" i="9"/>
  <c r="F29" i="9"/>
  <c r="H28" i="9"/>
  <c r="G28" i="9"/>
  <c r="F28" i="9"/>
  <c r="E28" i="9"/>
  <c r="H27" i="9"/>
  <c r="G27" i="9"/>
  <c r="E27" i="9" s="1"/>
  <c r="B27" i="9" s="1"/>
  <c r="F27" i="9"/>
  <c r="H26" i="9"/>
  <c r="G26" i="9"/>
  <c r="F26" i="9"/>
  <c r="H25" i="9"/>
  <c r="G25" i="9"/>
  <c r="F25" i="9"/>
  <c r="E25" i="9"/>
  <c r="B25" i="9" s="1"/>
  <c r="H24" i="9"/>
  <c r="G24" i="9"/>
  <c r="F24" i="9"/>
  <c r="E24" i="9"/>
  <c r="H23" i="9"/>
  <c r="G23" i="9"/>
  <c r="E23" i="9" s="1"/>
  <c r="F23" i="9"/>
  <c r="H22" i="9"/>
  <c r="G22" i="9"/>
  <c r="F22" i="9"/>
  <c r="H21" i="9"/>
  <c r="E21" i="9" s="1"/>
  <c r="G21" i="9"/>
  <c r="F21" i="9"/>
  <c r="B21" i="9"/>
  <c r="F20" i="9"/>
  <c r="F4" i="9"/>
  <c r="O3" i="9"/>
  <c r="G274" i="9" s="1"/>
  <c r="E274" i="9" s="1"/>
  <c r="B274" i="9" s="1"/>
  <c r="I3" i="9"/>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408"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c r="F245"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G291" i="9" s="1"/>
  <c r="F189" i="5"/>
  <c r="F188" i="5"/>
  <c r="F187" i="5"/>
  <c r="F186" i="5"/>
  <c r="F185" i="5"/>
  <c r="F184" i="5"/>
  <c r="F183" i="5"/>
  <c r="F182" i="5"/>
  <c r="F181" i="5"/>
  <c r="E180" i="5"/>
  <c r="E177" i="5" s="1"/>
  <c r="H289" i="9"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E78" i="5"/>
  <c r="D78" i="5"/>
  <c r="F77" i="5"/>
  <c r="F76" i="5"/>
  <c r="F75" i="5"/>
  <c r="F74" i="5"/>
  <c r="F73" i="5"/>
  <c r="F72" i="5"/>
  <c r="F71" i="5"/>
  <c r="E70" i="5"/>
  <c r="D70" i="5"/>
  <c r="E69" i="5"/>
  <c r="D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8" i="4"/>
  <c r="E417" i="4"/>
  <c r="D417" i="4"/>
  <c r="F417" i="4" s="1"/>
  <c r="E416" i="4"/>
  <c r="E643"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4" i="4"/>
  <c r="F162" i="4"/>
  <c r="F161" i="4"/>
  <c r="F160" i="4"/>
  <c r="E159" i="4"/>
  <c r="D159" i="4"/>
  <c r="C155" i="1" s="1"/>
  <c r="H155" i="1" s="1"/>
  <c r="F158" i="4"/>
  <c r="F157" i="4"/>
  <c r="F156" i="4"/>
  <c r="F155" i="4"/>
  <c r="F154" i="4"/>
  <c r="E153" i="4"/>
  <c r="D153" i="4"/>
  <c r="C149"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C130" i="1" s="1"/>
  <c r="F132" i="4"/>
  <c r="F131" i="4"/>
  <c r="F130" i="4"/>
  <c r="F129" i="4"/>
  <c r="E128" i="4"/>
  <c r="D128" i="4"/>
  <c r="F128" i="4" s="1"/>
  <c r="F127" i="4"/>
  <c r="F126" i="4"/>
  <c r="F125" i="4"/>
  <c r="E125" i="4"/>
  <c r="E124" i="4" s="1"/>
  <c r="D120" i="1" s="1"/>
  <c r="D125" i="4"/>
  <c r="F123" i="4"/>
  <c r="F122" i="4"/>
  <c r="F121" i="4"/>
  <c r="E120" i="4"/>
  <c r="D120" i="4"/>
  <c r="F120" i="4"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6" i="4"/>
  <c r="F75" i="4"/>
  <c r="E74" i="4"/>
  <c r="D70" i="1" s="1"/>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39" i="4"/>
  <c r="F38" i="4"/>
  <c r="E37" i="4"/>
  <c r="G208" i="9" s="1"/>
  <c r="E208" i="9" s="1"/>
  <c r="B208" i="9"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G1578" i="1"/>
  <c r="C1578" i="1"/>
  <c r="H1577" i="1"/>
  <c r="C1577" i="1"/>
  <c r="G1577" i="1" s="1"/>
  <c r="C1576" i="1"/>
  <c r="H1576" i="1" s="1"/>
  <c r="C1575" i="1"/>
  <c r="H1574" i="1"/>
  <c r="G1574" i="1"/>
  <c r="C1574" i="1"/>
  <c r="H1573" i="1"/>
  <c r="C1573" i="1"/>
  <c r="G1573" i="1" s="1"/>
  <c r="G1572" i="1"/>
  <c r="C1572" i="1"/>
  <c r="H1572" i="1" s="1"/>
  <c r="C1571" i="1"/>
  <c r="H1570" i="1"/>
  <c r="G1570" i="1"/>
  <c r="C1570" i="1"/>
  <c r="H1569" i="1"/>
  <c r="C1569" i="1"/>
  <c r="G1569" i="1" s="1"/>
  <c r="G1568" i="1"/>
  <c r="C1568" i="1"/>
  <c r="H1568" i="1" s="1"/>
  <c r="C1567" i="1"/>
  <c r="H1566" i="1"/>
  <c r="G1566" i="1"/>
  <c r="C1566" i="1"/>
  <c r="H1565" i="1"/>
  <c r="C1565" i="1"/>
  <c r="G1565" i="1" s="1"/>
  <c r="G1564" i="1"/>
  <c r="C1564" i="1"/>
  <c r="H1564" i="1" s="1"/>
  <c r="C1563" i="1"/>
  <c r="H1562" i="1"/>
  <c r="G1562" i="1"/>
  <c r="C1562" i="1"/>
  <c r="H1561" i="1"/>
  <c r="C1561" i="1"/>
  <c r="G1561" i="1" s="1"/>
  <c r="G1560" i="1"/>
  <c r="C1560" i="1"/>
  <c r="H1560" i="1" s="1"/>
  <c r="C1559" i="1"/>
  <c r="H1558" i="1"/>
  <c r="G1558" i="1"/>
  <c r="C1558" i="1"/>
  <c r="H1557" i="1"/>
  <c r="C1557" i="1"/>
  <c r="G1557" i="1" s="1"/>
  <c r="G1556" i="1"/>
  <c r="C1556" i="1"/>
  <c r="H1556" i="1" s="1"/>
  <c r="C1555" i="1"/>
  <c r="H1554" i="1"/>
  <c r="G1554" i="1"/>
  <c r="C1554" i="1"/>
  <c r="H1553" i="1"/>
  <c r="C1553" i="1"/>
  <c r="G1553" i="1" s="1"/>
  <c r="G1552" i="1"/>
  <c r="C1552" i="1"/>
  <c r="H1552" i="1" s="1"/>
  <c r="C1551" i="1"/>
  <c r="H1550" i="1"/>
  <c r="G1550" i="1"/>
  <c r="C1550" i="1"/>
  <c r="H1549" i="1"/>
  <c r="C1549" i="1"/>
  <c r="G1549" i="1" s="1"/>
  <c r="G1548" i="1"/>
  <c r="C1548" i="1"/>
  <c r="H1548" i="1" s="1"/>
  <c r="C1547" i="1"/>
  <c r="H1546" i="1"/>
  <c r="G1546" i="1"/>
  <c r="C1546" i="1"/>
  <c r="H1545" i="1"/>
  <c r="C1545" i="1"/>
  <c r="G1545" i="1" s="1"/>
  <c r="G1544" i="1"/>
  <c r="C1544" i="1"/>
  <c r="H1544" i="1" s="1"/>
  <c r="C1543" i="1"/>
  <c r="H1542" i="1"/>
  <c r="G1542" i="1"/>
  <c r="C1542" i="1"/>
  <c r="H1541" i="1"/>
  <c r="C1541" i="1"/>
  <c r="G1541" i="1" s="1"/>
  <c r="G1540" i="1"/>
  <c r="C1540" i="1"/>
  <c r="H1540" i="1" s="1"/>
  <c r="C1539" i="1"/>
  <c r="H1538" i="1"/>
  <c r="G1538" i="1"/>
  <c r="C1538" i="1"/>
  <c r="H1537" i="1"/>
  <c r="C1537" i="1"/>
  <c r="G1537" i="1" s="1"/>
  <c r="G1536" i="1"/>
  <c r="C1536" i="1"/>
  <c r="H1536" i="1" s="1"/>
  <c r="C1535" i="1"/>
  <c r="H1534" i="1"/>
  <c r="G1534" i="1"/>
  <c r="C1534" i="1"/>
  <c r="H1533" i="1"/>
  <c r="C1533" i="1"/>
  <c r="G1533" i="1" s="1"/>
  <c r="G1532" i="1"/>
  <c r="C1532" i="1"/>
  <c r="H1532" i="1" s="1"/>
  <c r="C1531" i="1"/>
  <c r="H1530" i="1"/>
  <c r="G1530" i="1"/>
  <c r="C1530" i="1"/>
  <c r="H1529" i="1"/>
  <c r="C1529" i="1"/>
  <c r="G1529" i="1" s="1"/>
  <c r="G1528" i="1"/>
  <c r="C1528" i="1"/>
  <c r="H1528" i="1" s="1"/>
  <c r="C1527" i="1"/>
  <c r="H1526" i="1"/>
  <c r="G1526" i="1"/>
  <c r="C1526" i="1"/>
  <c r="H1525" i="1"/>
  <c r="C1525" i="1"/>
  <c r="G1525" i="1" s="1"/>
  <c r="C1523" i="1"/>
  <c r="H1522" i="1"/>
  <c r="G1522" i="1"/>
  <c r="C1522" i="1"/>
  <c r="H1521" i="1"/>
  <c r="C1521" i="1"/>
  <c r="G1521" i="1" s="1"/>
  <c r="G1520" i="1"/>
  <c r="C1520" i="1"/>
  <c r="H1520" i="1" s="1"/>
  <c r="C1519" i="1"/>
  <c r="G1516" i="1"/>
  <c r="C1516" i="1"/>
  <c r="H1516" i="1" s="1"/>
  <c r="C1515" i="1"/>
  <c r="H1514" i="1"/>
  <c r="G1514" i="1"/>
  <c r="C1514" i="1"/>
  <c r="H1513" i="1"/>
  <c r="C1513" i="1"/>
  <c r="G1513" i="1" s="1"/>
  <c r="G1512" i="1"/>
  <c r="C1512" i="1"/>
  <c r="H1512" i="1" s="1"/>
  <c r="C1511" i="1"/>
  <c r="H1510" i="1"/>
  <c r="C1510" i="1"/>
  <c r="G1510" i="1" s="1"/>
  <c r="H1509" i="1"/>
  <c r="C1509" i="1"/>
  <c r="G1509" i="1" s="1"/>
  <c r="G1508" i="1"/>
  <c r="C1508" i="1"/>
  <c r="H1508" i="1" s="1"/>
  <c r="C1507" i="1"/>
  <c r="H1506" i="1"/>
  <c r="G1506" i="1"/>
  <c r="C1506" i="1"/>
  <c r="H1505" i="1"/>
  <c r="C1505" i="1"/>
  <c r="G1505" i="1" s="1"/>
  <c r="C1504" i="1"/>
  <c r="H1504" i="1" s="1"/>
  <c r="C1503" i="1"/>
  <c r="H1502" i="1"/>
  <c r="C1502" i="1"/>
  <c r="G1502" i="1" s="1"/>
  <c r="G1500" i="1"/>
  <c r="C1500" i="1"/>
  <c r="H1500" i="1" s="1"/>
  <c r="H1498" i="1"/>
  <c r="G1498" i="1"/>
  <c r="C1498" i="1"/>
  <c r="H1497" i="1"/>
  <c r="C1497" i="1"/>
  <c r="G1497" i="1" s="1"/>
  <c r="G1496" i="1"/>
  <c r="C1496" i="1"/>
  <c r="H1496" i="1" s="1"/>
  <c r="C1495" i="1"/>
  <c r="H1494" i="1"/>
  <c r="G1494" i="1"/>
  <c r="C1494" i="1"/>
  <c r="H1493" i="1"/>
  <c r="C1493" i="1"/>
  <c r="G1493" i="1" s="1"/>
  <c r="G1492" i="1"/>
  <c r="C1492" i="1"/>
  <c r="H1492" i="1" s="1"/>
  <c r="C1491" i="1"/>
  <c r="H1490" i="1"/>
  <c r="G1490" i="1"/>
  <c r="C1490" i="1"/>
  <c r="C1489" i="1"/>
  <c r="G1489" i="1" s="1"/>
  <c r="G1488" i="1"/>
  <c r="C1488" i="1"/>
  <c r="H1488" i="1" s="1"/>
  <c r="C1487" i="1"/>
  <c r="C1486" i="1"/>
  <c r="G1486" i="1" s="1"/>
  <c r="H1485" i="1"/>
  <c r="C1485" i="1"/>
  <c r="G1485" i="1" s="1"/>
  <c r="C1484" i="1"/>
  <c r="H1484" i="1" s="1"/>
  <c r="C1483" i="1"/>
  <c r="H1482" i="1"/>
  <c r="G1482" i="1"/>
  <c r="C1482" i="1"/>
  <c r="G1480" i="1"/>
  <c r="C1480" i="1"/>
  <c r="H1479" i="1"/>
  <c r="D1479" i="1"/>
  <c r="G1479" i="1" s="1"/>
  <c r="I1479" i="1" s="1"/>
  <c r="C1479" i="1"/>
  <c r="D1478" i="1"/>
  <c r="H1478" i="1" s="1"/>
  <c r="C1478" i="1"/>
  <c r="G1478" i="1" s="1"/>
  <c r="I1478" i="1" s="1"/>
  <c r="H1477" i="1"/>
  <c r="D1477" i="1"/>
  <c r="G1477" i="1" s="1"/>
  <c r="I1477" i="1" s="1"/>
  <c r="C1477" i="1"/>
  <c r="J1476" i="1"/>
  <c r="D1476" i="1"/>
  <c r="H1476" i="1" s="1"/>
  <c r="C1476" i="1"/>
  <c r="G1476" i="1" s="1"/>
  <c r="I1476" i="1" s="1"/>
  <c r="D1475" i="1"/>
  <c r="H1475" i="1" s="1"/>
  <c r="C1475" i="1"/>
  <c r="G1475" i="1" s="1"/>
  <c r="H1474" i="1"/>
  <c r="D1474" i="1"/>
  <c r="G1474" i="1" s="1"/>
  <c r="I1474" i="1" s="1"/>
  <c r="C1474" i="1"/>
  <c r="J1473" i="1"/>
  <c r="D1473" i="1"/>
  <c r="H1473" i="1" s="1"/>
  <c r="C1473" i="1"/>
  <c r="G1473" i="1" s="1"/>
  <c r="I1473" i="1" s="1"/>
  <c r="D1472" i="1"/>
  <c r="C1472" i="1"/>
  <c r="D1471" i="1"/>
  <c r="H1471" i="1" s="1"/>
  <c r="C1471" i="1"/>
  <c r="D1470" i="1"/>
  <c r="H1470" i="1" s="1"/>
  <c r="C1470" i="1"/>
  <c r="G1470" i="1" s="1"/>
  <c r="D1469" i="1"/>
  <c r="H1469" i="1" s="1"/>
  <c r="C1469" i="1"/>
  <c r="G1469" i="1" s="1"/>
  <c r="J1468" i="1"/>
  <c r="D1468" i="1"/>
  <c r="G1468" i="1" s="1"/>
  <c r="C1468" i="1"/>
  <c r="J1467" i="1"/>
  <c r="D1467" i="1"/>
  <c r="H1467" i="1" s="1"/>
  <c r="C1467" i="1"/>
  <c r="G1467" i="1" s="1"/>
  <c r="J1466" i="1"/>
  <c r="D1466" i="1"/>
  <c r="G1466" i="1" s="1"/>
  <c r="C1466" i="1"/>
  <c r="J1465" i="1"/>
  <c r="D1465" i="1"/>
  <c r="H1465" i="1" s="1"/>
  <c r="C1465" i="1"/>
  <c r="G1465" i="1" s="1"/>
  <c r="J1464" i="1"/>
  <c r="D1464" i="1"/>
  <c r="G1464" i="1" s="1"/>
  <c r="C1464" i="1"/>
  <c r="D1463" i="1"/>
  <c r="C1463" i="1"/>
  <c r="G1463" i="1" s="1"/>
  <c r="D1462" i="1"/>
  <c r="G1462" i="1" s="1"/>
  <c r="C1462" i="1"/>
  <c r="D1461" i="1"/>
  <c r="G1461" i="1" s="1"/>
  <c r="C1461" i="1"/>
  <c r="H1460" i="1"/>
  <c r="I1460" i="1" s="1"/>
  <c r="D1460" i="1"/>
  <c r="C1460" i="1"/>
  <c r="G1460" i="1" s="1"/>
  <c r="J1459" i="1"/>
  <c r="H1459" i="1"/>
  <c r="D1459" i="1"/>
  <c r="G1459" i="1" s="1"/>
  <c r="I1459" i="1" s="1"/>
  <c r="C1459" i="1"/>
  <c r="D1458" i="1"/>
  <c r="C1458" i="1"/>
  <c r="G1458" i="1" s="1"/>
  <c r="D1457" i="1"/>
  <c r="G1457" i="1" s="1"/>
  <c r="C1457" i="1"/>
  <c r="D1456" i="1"/>
  <c r="H1456" i="1" s="1"/>
  <c r="C1456" i="1"/>
  <c r="J1455" i="1"/>
  <c r="H1455" i="1"/>
  <c r="D1455" i="1"/>
  <c r="G1455" i="1" s="1"/>
  <c r="I1455" i="1" s="1"/>
  <c r="C1455" i="1"/>
  <c r="D1454" i="1"/>
  <c r="G1454" i="1" s="1"/>
  <c r="C1454" i="1"/>
  <c r="D1453" i="1"/>
  <c r="G1453" i="1" s="1"/>
  <c r="C1453" i="1"/>
  <c r="D1452" i="1"/>
  <c r="C1452" i="1"/>
  <c r="G1452" i="1" s="1"/>
  <c r="D1451" i="1"/>
  <c r="G1451" i="1" s="1"/>
  <c r="C1451" i="1"/>
  <c r="H1450" i="1"/>
  <c r="I1450" i="1" s="1"/>
  <c r="D1450" i="1"/>
  <c r="C1450" i="1"/>
  <c r="G1450" i="1" s="1"/>
  <c r="J1449" i="1"/>
  <c r="H1449" i="1"/>
  <c r="D1449" i="1"/>
  <c r="G1449" i="1" s="1"/>
  <c r="I1449" i="1" s="1"/>
  <c r="C1449" i="1"/>
  <c r="D1448" i="1"/>
  <c r="C1448" i="1"/>
  <c r="G1448" i="1" s="1"/>
  <c r="D1447" i="1"/>
  <c r="G1447" i="1" s="1"/>
  <c r="C1447" i="1"/>
  <c r="H1446" i="1"/>
  <c r="I1446" i="1" s="1"/>
  <c r="D1446" i="1"/>
  <c r="C1446" i="1"/>
  <c r="G1446" i="1" s="1"/>
  <c r="J1445" i="1"/>
  <c r="G1445" i="1"/>
  <c r="D1445" i="1"/>
  <c r="C1445" i="1"/>
  <c r="H1445" i="1" s="1"/>
  <c r="H1444" i="1"/>
  <c r="D1444" i="1"/>
  <c r="C1444" i="1"/>
  <c r="J1444" i="1" s="1"/>
  <c r="D1443" i="1"/>
  <c r="C1443" i="1"/>
  <c r="H1443" i="1" s="1"/>
  <c r="H1442" i="1"/>
  <c r="G1442" i="1"/>
  <c r="I1442" i="1" s="1"/>
  <c r="D1442" i="1"/>
  <c r="C1442" i="1"/>
  <c r="J1442" i="1" s="1"/>
  <c r="G1441" i="1"/>
  <c r="I1441" i="1" s="1"/>
  <c r="D1441" i="1"/>
  <c r="C1441" i="1"/>
  <c r="H1441" i="1" s="1"/>
  <c r="H1440" i="1"/>
  <c r="D1440" i="1"/>
  <c r="C1440" i="1"/>
  <c r="J1440" i="1" s="1"/>
  <c r="D1439" i="1"/>
  <c r="C1439" i="1"/>
  <c r="H1439" i="1" s="1"/>
  <c r="D1438" i="1"/>
  <c r="C1438" i="1"/>
  <c r="H1438" i="1" s="1"/>
  <c r="G1437" i="1"/>
  <c r="D1437" i="1"/>
  <c r="C1437" i="1"/>
  <c r="H1437" i="1" s="1"/>
  <c r="C1436" i="1"/>
  <c r="D1434" i="1"/>
  <c r="C1434" i="1"/>
  <c r="H1434" i="1" s="1"/>
  <c r="G1433" i="1"/>
  <c r="D1433" i="1"/>
  <c r="C1433" i="1"/>
  <c r="H1433" i="1" s="1"/>
  <c r="D1432" i="1"/>
  <c r="G1432" i="1" s="1"/>
  <c r="C1432" i="1"/>
  <c r="D1431" i="1"/>
  <c r="C1431" i="1"/>
  <c r="H1431" i="1" s="1"/>
  <c r="D1430" i="1"/>
  <c r="C1430" i="1"/>
  <c r="H1430" i="1" s="1"/>
  <c r="G1429" i="1"/>
  <c r="D1429" i="1"/>
  <c r="C1429" i="1"/>
  <c r="H1429" i="1" s="1"/>
  <c r="D1428" i="1"/>
  <c r="G1428" i="1" s="1"/>
  <c r="C1428" i="1"/>
  <c r="D1427" i="1"/>
  <c r="C1427" i="1"/>
  <c r="H1427" i="1" s="1"/>
  <c r="D1426" i="1"/>
  <c r="C1426" i="1"/>
  <c r="H1426" i="1" s="1"/>
  <c r="G1425" i="1"/>
  <c r="D1425" i="1"/>
  <c r="C1425" i="1"/>
  <c r="H1425" i="1" s="1"/>
  <c r="D1424" i="1"/>
  <c r="G1424" i="1" s="1"/>
  <c r="C1424" i="1"/>
  <c r="D1423" i="1"/>
  <c r="D1422" i="1"/>
  <c r="C1422" i="1"/>
  <c r="H1422" i="1" s="1"/>
  <c r="G1421" i="1"/>
  <c r="D1421" i="1"/>
  <c r="C1421" i="1"/>
  <c r="H1421" i="1" s="1"/>
  <c r="D1420" i="1"/>
  <c r="C1420" i="1"/>
  <c r="D1419" i="1"/>
  <c r="C1419" i="1"/>
  <c r="H1419" i="1" s="1"/>
  <c r="D1418" i="1"/>
  <c r="C1418" i="1"/>
  <c r="H1418" i="1" s="1"/>
  <c r="G1417" i="1"/>
  <c r="D1417" i="1"/>
  <c r="C1417" i="1"/>
  <c r="H1417" i="1" s="1"/>
  <c r="D1416" i="1"/>
  <c r="G1416" i="1" s="1"/>
  <c r="C1416" i="1"/>
  <c r="D1415" i="1"/>
  <c r="C1415" i="1"/>
  <c r="H1415" i="1" s="1"/>
  <c r="D1414" i="1"/>
  <c r="C1414" i="1"/>
  <c r="H1414" i="1" s="1"/>
  <c r="G1413" i="1"/>
  <c r="D1413" i="1"/>
  <c r="C1413" i="1"/>
  <c r="H1413" i="1" s="1"/>
  <c r="D1412" i="1"/>
  <c r="G1412" i="1" s="1"/>
  <c r="C1412" i="1"/>
  <c r="D1411" i="1"/>
  <c r="C1411" i="1"/>
  <c r="D1410" i="1"/>
  <c r="C1410" i="1"/>
  <c r="G1410" i="1" s="1"/>
  <c r="D1409" i="1"/>
  <c r="C1409" i="1"/>
  <c r="D1407" i="1"/>
  <c r="C1407" i="1"/>
  <c r="H1407" i="1" s="1"/>
  <c r="D1406" i="1"/>
  <c r="C1406" i="1"/>
  <c r="G1406" i="1" s="1"/>
  <c r="G1405" i="1"/>
  <c r="D1405" i="1"/>
  <c r="C1405" i="1"/>
  <c r="H1405" i="1" s="1"/>
  <c r="D1404" i="1"/>
  <c r="G1404" i="1" s="1"/>
  <c r="C1404" i="1"/>
  <c r="D1403" i="1"/>
  <c r="C1403" i="1"/>
  <c r="H1403" i="1" s="1"/>
  <c r="D1402" i="1"/>
  <c r="C1402" i="1"/>
  <c r="G1402" i="1" s="1"/>
  <c r="G1401" i="1"/>
  <c r="D1401" i="1"/>
  <c r="C1401" i="1"/>
  <c r="H1401" i="1" s="1"/>
  <c r="D1400" i="1"/>
  <c r="G1400" i="1" s="1"/>
  <c r="C1400" i="1"/>
  <c r="D1399" i="1"/>
  <c r="C1399" i="1"/>
  <c r="H1399" i="1" s="1"/>
  <c r="D1398" i="1"/>
  <c r="C1398" i="1"/>
  <c r="G1398" i="1" s="1"/>
  <c r="G1397" i="1"/>
  <c r="D1397" i="1"/>
  <c r="C1397" i="1"/>
  <c r="H1397" i="1" s="1"/>
  <c r="D1396" i="1"/>
  <c r="G1396" i="1" s="1"/>
  <c r="C1396" i="1"/>
  <c r="D1395" i="1"/>
  <c r="C1395" i="1"/>
  <c r="H1395" i="1" s="1"/>
  <c r="D1394" i="1"/>
  <c r="C1394" i="1"/>
  <c r="G1394" i="1" s="1"/>
  <c r="G1393" i="1"/>
  <c r="D1393" i="1"/>
  <c r="C1393" i="1"/>
  <c r="H1393" i="1" s="1"/>
  <c r="D1392" i="1"/>
  <c r="G1392" i="1" s="1"/>
  <c r="C1392" i="1"/>
  <c r="D1391" i="1"/>
  <c r="C1391" i="1"/>
  <c r="H1391" i="1" s="1"/>
  <c r="D1390" i="1"/>
  <c r="C1390" i="1"/>
  <c r="G1390" i="1" s="1"/>
  <c r="G1389" i="1"/>
  <c r="D1389" i="1"/>
  <c r="C1389" i="1"/>
  <c r="H1389" i="1" s="1"/>
  <c r="D1388" i="1"/>
  <c r="G1388" i="1" s="1"/>
  <c r="C1388" i="1"/>
  <c r="D1387" i="1"/>
  <c r="C1387" i="1"/>
  <c r="H1387" i="1" s="1"/>
  <c r="D1386" i="1"/>
  <c r="C1386" i="1"/>
  <c r="G1386" i="1" s="1"/>
  <c r="G1385" i="1"/>
  <c r="D1385" i="1"/>
  <c r="C1385" i="1"/>
  <c r="H1385" i="1" s="1"/>
  <c r="D1384" i="1"/>
  <c r="G1384" i="1" s="1"/>
  <c r="C1384" i="1"/>
  <c r="D1383" i="1"/>
  <c r="D1382" i="1"/>
  <c r="C1382" i="1"/>
  <c r="G1382" i="1" s="1"/>
  <c r="G1381" i="1"/>
  <c r="D1381" i="1"/>
  <c r="C1381" i="1"/>
  <c r="H1381" i="1" s="1"/>
  <c r="D1380" i="1"/>
  <c r="G1380" i="1" s="1"/>
  <c r="C1380" i="1"/>
  <c r="D1379" i="1"/>
  <c r="C1379" i="1"/>
  <c r="H1379" i="1" s="1"/>
  <c r="D1378" i="1"/>
  <c r="C1378" i="1"/>
  <c r="G1378" i="1" s="1"/>
  <c r="G1377" i="1"/>
  <c r="D1377" i="1"/>
  <c r="C1377" i="1"/>
  <c r="H1377" i="1" s="1"/>
  <c r="D1376" i="1"/>
  <c r="G1376" i="1" s="1"/>
  <c r="C1376" i="1"/>
  <c r="D1375" i="1"/>
  <c r="C1375" i="1"/>
  <c r="H1375" i="1" s="1"/>
  <c r="D1374" i="1"/>
  <c r="C1374" i="1"/>
  <c r="G1374" i="1" s="1"/>
  <c r="G1373" i="1"/>
  <c r="D1373" i="1"/>
  <c r="C1373" i="1"/>
  <c r="H1373" i="1" s="1"/>
  <c r="D1372" i="1"/>
  <c r="G1372" i="1" s="1"/>
  <c r="C1372" i="1"/>
  <c r="D1371" i="1"/>
  <c r="C1371" i="1"/>
  <c r="H1371" i="1" s="1"/>
  <c r="D1370" i="1"/>
  <c r="C1370" i="1"/>
  <c r="G1370" i="1" s="1"/>
  <c r="G1369" i="1"/>
  <c r="D1369" i="1"/>
  <c r="C1369" i="1"/>
  <c r="H1369" i="1" s="1"/>
  <c r="D1368" i="1"/>
  <c r="G1368" i="1" s="1"/>
  <c r="C1368" i="1"/>
  <c r="D1367" i="1"/>
  <c r="C1367" i="1"/>
  <c r="H1367" i="1" s="1"/>
  <c r="D1366" i="1"/>
  <c r="C1366" i="1"/>
  <c r="G1366" i="1" s="1"/>
  <c r="G1365" i="1"/>
  <c r="D1365" i="1"/>
  <c r="C1365" i="1"/>
  <c r="H1365" i="1" s="1"/>
  <c r="D1364" i="1"/>
  <c r="G1364" i="1" s="1"/>
  <c r="C1364" i="1"/>
  <c r="D1363" i="1"/>
  <c r="C1363" i="1"/>
  <c r="H1363" i="1" s="1"/>
  <c r="D1362" i="1"/>
  <c r="C1362" i="1"/>
  <c r="G1362" i="1" s="1"/>
  <c r="G1361" i="1"/>
  <c r="D1361" i="1"/>
  <c r="C1361" i="1"/>
  <c r="H1361" i="1" s="1"/>
  <c r="D1360" i="1"/>
  <c r="G1360" i="1" s="1"/>
  <c r="C1360" i="1"/>
  <c r="D1359" i="1"/>
  <c r="C1359" i="1"/>
  <c r="H1359" i="1" s="1"/>
  <c r="D1358" i="1"/>
  <c r="C1358" i="1"/>
  <c r="G1358" i="1" s="1"/>
  <c r="G1357" i="1"/>
  <c r="D1357" i="1"/>
  <c r="C1357" i="1"/>
  <c r="H1357" i="1" s="1"/>
  <c r="D1356" i="1"/>
  <c r="G1356" i="1" s="1"/>
  <c r="C1356" i="1"/>
  <c r="D1355" i="1"/>
  <c r="C1355" i="1"/>
  <c r="H1355" i="1" s="1"/>
  <c r="D1354" i="1"/>
  <c r="C1354" i="1"/>
  <c r="G1354" i="1" s="1"/>
  <c r="G1353" i="1"/>
  <c r="D1353" i="1"/>
  <c r="C1353" i="1"/>
  <c r="H1353" i="1" s="1"/>
  <c r="D1352" i="1"/>
  <c r="G1352" i="1" s="1"/>
  <c r="C1352" i="1"/>
  <c r="D1351" i="1"/>
  <c r="C1351" i="1"/>
  <c r="H1351" i="1" s="1"/>
  <c r="D1350" i="1"/>
  <c r="C1350" i="1"/>
  <c r="G1350" i="1" s="1"/>
  <c r="G1349" i="1"/>
  <c r="D1349" i="1"/>
  <c r="C1349" i="1"/>
  <c r="H1349" i="1" s="1"/>
  <c r="D1348" i="1"/>
  <c r="G1348" i="1" s="1"/>
  <c r="C1348" i="1"/>
  <c r="D1347" i="1"/>
  <c r="C1347" i="1"/>
  <c r="H1347" i="1" s="1"/>
  <c r="D1346" i="1"/>
  <c r="C1346" i="1"/>
  <c r="G1346" i="1" s="1"/>
  <c r="G1345" i="1"/>
  <c r="D1345" i="1"/>
  <c r="C1345" i="1"/>
  <c r="H1345" i="1" s="1"/>
  <c r="D1344" i="1"/>
  <c r="G1344" i="1" s="1"/>
  <c r="C1344" i="1"/>
  <c r="D1343" i="1"/>
  <c r="C1343" i="1"/>
  <c r="H1343" i="1" s="1"/>
  <c r="D1342" i="1"/>
  <c r="C1342" i="1"/>
  <c r="G1342" i="1" s="1"/>
  <c r="G1341" i="1"/>
  <c r="D1341" i="1"/>
  <c r="C1341" i="1"/>
  <c r="H1341" i="1" s="1"/>
  <c r="D1340" i="1"/>
  <c r="G1340" i="1" s="1"/>
  <c r="C1340" i="1"/>
  <c r="D1339" i="1"/>
  <c r="C1339" i="1"/>
  <c r="D1338" i="1"/>
  <c r="C1338" i="1"/>
  <c r="G1338" i="1" s="1"/>
  <c r="G1337" i="1"/>
  <c r="D1337" i="1"/>
  <c r="C1337" i="1"/>
  <c r="H1337" i="1" s="1"/>
  <c r="D1336" i="1"/>
  <c r="G1336" i="1" s="1"/>
  <c r="C1336" i="1"/>
  <c r="D1335" i="1"/>
  <c r="C1335" i="1"/>
  <c r="D1334" i="1"/>
  <c r="C1334" i="1"/>
  <c r="G1334" i="1" s="1"/>
  <c r="G1333" i="1"/>
  <c r="D1333" i="1"/>
  <c r="C1333" i="1"/>
  <c r="H1333" i="1" s="1"/>
  <c r="D1332" i="1"/>
  <c r="G1332" i="1" s="1"/>
  <c r="C1332" i="1"/>
  <c r="D1331" i="1"/>
  <c r="C1331" i="1"/>
  <c r="D1330" i="1"/>
  <c r="C1330" i="1"/>
  <c r="G1330" i="1" s="1"/>
  <c r="D1328" i="1"/>
  <c r="G1328" i="1" s="1"/>
  <c r="C1328" i="1"/>
  <c r="D1327" i="1"/>
  <c r="C1327" i="1"/>
  <c r="D1326" i="1"/>
  <c r="C1326" i="1"/>
  <c r="G1326" i="1" s="1"/>
  <c r="G1325" i="1"/>
  <c r="D1325" i="1"/>
  <c r="C1325" i="1"/>
  <c r="H1325" i="1" s="1"/>
  <c r="D1324" i="1"/>
  <c r="G1324" i="1" s="1"/>
  <c r="C1324" i="1"/>
  <c r="D1323" i="1"/>
  <c r="C1323" i="1"/>
  <c r="D1322" i="1"/>
  <c r="C1322" i="1"/>
  <c r="G1322" i="1" s="1"/>
  <c r="G1321" i="1"/>
  <c r="D1321" i="1"/>
  <c r="C1321" i="1"/>
  <c r="H1321" i="1" s="1"/>
  <c r="D1320" i="1"/>
  <c r="G1320" i="1" s="1"/>
  <c r="C1320" i="1"/>
  <c r="D1319" i="1"/>
  <c r="C1319" i="1"/>
  <c r="D1318" i="1"/>
  <c r="C1318" i="1"/>
  <c r="G1318" i="1" s="1"/>
  <c r="G1317" i="1"/>
  <c r="D1317" i="1"/>
  <c r="C1317" i="1"/>
  <c r="H1317" i="1" s="1"/>
  <c r="D1316" i="1"/>
  <c r="G1316" i="1" s="1"/>
  <c r="C1316" i="1"/>
  <c r="D1315" i="1"/>
  <c r="C1315" i="1"/>
  <c r="D1314" i="1"/>
  <c r="C1314" i="1"/>
  <c r="G1314" i="1" s="1"/>
  <c r="G1313" i="1"/>
  <c r="D1313" i="1"/>
  <c r="C1313" i="1"/>
  <c r="H1313" i="1" s="1"/>
  <c r="D1312" i="1"/>
  <c r="G1312" i="1" s="1"/>
  <c r="C1312" i="1"/>
  <c r="D1311" i="1"/>
  <c r="C1311" i="1"/>
  <c r="D1310" i="1"/>
  <c r="C1310" i="1"/>
  <c r="G1310" i="1" s="1"/>
  <c r="G1309" i="1"/>
  <c r="D1309" i="1"/>
  <c r="C1309" i="1"/>
  <c r="H1309" i="1" s="1"/>
  <c r="D1308" i="1"/>
  <c r="G1308" i="1" s="1"/>
  <c r="C1308" i="1"/>
  <c r="D1307" i="1"/>
  <c r="C1307" i="1"/>
  <c r="D1306" i="1"/>
  <c r="C1306" i="1"/>
  <c r="G1306" i="1" s="1"/>
  <c r="G1305" i="1"/>
  <c r="D1305" i="1"/>
  <c r="C1305" i="1"/>
  <c r="H1305" i="1" s="1"/>
  <c r="D1304" i="1"/>
  <c r="G1304" i="1" s="1"/>
  <c r="C1304" i="1"/>
  <c r="D1303" i="1"/>
  <c r="C1303" i="1"/>
  <c r="D1302" i="1"/>
  <c r="C1302" i="1"/>
  <c r="G1302" i="1" s="1"/>
  <c r="G1301" i="1"/>
  <c r="D1301" i="1"/>
  <c r="C1301" i="1"/>
  <c r="H1301" i="1" s="1"/>
  <c r="D1300" i="1"/>
  <c r="G1300" i="1" s="1"/>
  <c r="C1300" i="1"/>
  <c r="D1299" i="1"/>
  <c r="D1298" i="1"/>
  <c r="C1298" i="1"/>
  <c r="G1298" i="1" s="1"/>
  <c r="G1297" i="1"/>
  <c r="D1297" i="1"/>
  <c r="C1297" i="1"/>
  <c r="H1297" i="1" s="1"/>
  <c r="D1296" i="1"/>
  <c r="G1296" i="1" s="1"/>
  <c r="C1296" i="1"/>
  <c r="D1295" i="1"/>
  <c r="C1295" i="1"/>
  <c r="D1294" i="1"/>
  <c r="C1294" i="1"/>
  <c r="G1294" i="1" s="1"/>
  <c r="G1293" i="1"/>
  <c r="D1293" i="1"/>
  <c r="C1293" i="1"/>
  <c r="H1293" i="1" s="1"/>
  <c r="D1292" i="1"/>
  <c r="G1292" i="1" s="1"/>
  <c r="C1292" i="1"/>
  <c r="D1291" i="1"/>
  <c r="C1291" i="1"/>
  <c r="D1290" i="1"/>
  <c r="C1290" i="1"/>
  <c r="G1290" i="1" s="1"/>
  <c r="G1289" i="1"/>
  <c r="D1289" i="1"/>
  <c r="C1289" i="1"/>
  <c r="H1289" i="1" s="1"/>
  <c r="D1288" i="1"/>
  <c r="G1288" i="1" s="1"/>
  <c r="C1288" i="1"/>
  <c r="D1287" i="1"/>
  <c r="C1287" i="1"/>
  <c r="D1286" i="1"/>
  <c r="C1286" i="1"/>
  <c r="G1286" i="1" s="1"/>
  <c r="G1285" i="1"/>
  <c r="D1285" i="1"/>
  <c r="C1285" i="1"/>
  <c r="H1285" i="1" s="1"/>
  <c r="D1284" i="1"/>
  <c r="G1284" i="1" s="1"/>
  <c r="C1284" i="1"/>
  <c r="G1283" i="1"/>
  <c r="D1283" i="1"/>
  <c r="C1283" i="1"/>
  <c r="H1283" i="1" s="1"/>
  <c r="D1282" i="1"/>
  <c r="C1282" i="1"/>
  <c r="G1282" i="1" s="1"/>
  <c r="G1281" i="1"/>
  <c r="D1281" i="1"/>
  <c r="C1281" i="1"/>
  <c r="H1281" i="1" s="1"/>
  <c r="D1280" i="1"/>
  <c r="G1280" i="1" s="1"/>
  <c r="C1280" i="1"/>
  <c r="D1279" i="1"/>
  <c r="C1279" i="1"/>
  <c r="H1279" i="1" s="1"/>
  <c r="D1278" i="1"/>
  <c r="C1278" i="1"/>
  <c r="D1277" i="1"/>
  <c r="C1277" i="1"/>
  <c r="H1277" i="1" s="1"/>
  <c r="D1276" i="1"/>
  <c r="G1276" i="1" s="1"/>
  <c r="C1276" i="1"/>
  <c r="G1275" i="1"/>
  <c r="D1275" i="1"/>
  <c r="C1275" i="1"/>
  <c r="H1275" i="1" s="1"/>
  <c r="D1274" i="1"/>
  <c r="C1274" i="1"/>
  <c r="G1274" i="1" s="1"/>
  <c r="G1273" i="1"/>
  <c r="D1273" i="1"/>
  <c r="C1273" i="1"/>
  <c r="H1273" i="1" s="1"/>
  <c r="D1272" i="1"/>
  <c r="G1272" i="1" s="1"/>
  <c r="C1272" i="1"/>
  <c r="D1271" i="1"/>
  <c r="C1271" i="1"/>
  <c r="H1271" i="1" s="1"/>
  <c r="D1270" i="1"/>
  <c r="C1270" i="1"/>
  <c r="G1270" i="1" s="1"/>
  <c r="D1269" i="1"/>
  <c r="C1269" i="1"/>
  <c r="H1269" i="1" s="1"/>
  <c r="D1268" i="1"/>
  <c r="G1268" i="1" s="1"/>
  <c r="C1268" i="1"/>
  <c r="G1267" i="1"/>
  <c r="D1267" i="1"/>
  <c r="C1267" i="1"/>
  <c r="H1267" i="1" s="1"/>
  <c r="D1266" i="1"/>
  <c r="C1266" i="1"/>
  <c r="G1266" i="1" s="1"/>
  <c r="G1265" i="1"/>
  <c r="D1265" i="1"/>
  <c r="C1265" i="1"/>
  <c r="H1265" i="1" s="1"/>
  <c r="D1264" i="1"/>
  <c r="G1264" i="1" s="1"/>
  <c r="C1264" i="1"/>
  <c r="D1263" i="1"/>
  <c r="C1263" i="1"/>
  <c r="H1263" i="1" s="1"/>
  <c r="D1262" i="1"/>
  <c r="C1262" i="1"/>
  <c r="G1262" i="1" s="1"/>
  <c r="D1261" i="1"/>
  <c r="C1261" i="1"/>
  <c r="H1261" i="1" s="1"/>
  <c r="D1260" i="1"/>
  <c r="G1260" i="1" s="1"/>
  <c r="C1260" i="1"/>
  <c r="G1259" i="1"/>
  <c r="D1259" i="1"/>
  <c r="C1259" i="1"/>
  <c r="H1259" i="1" s="1"/>
  <c r="D1258" i="1"/>
  <c r="C1258" i="1"/>
  <c r="G1258" i="1" s="1"/>
  <c r="G1257" i="1"/>
  <c r="D1257" i="1"/>
  <c r="C1257" i="1"/>
  <c r="H1257" i="1" s="1"/>
  <c r="D1256" i="1"/>
  <c r="G1256" i="1" s="1"/>
  <c r="C1256" i="1"/>
  <c r="D1255" i="1"/>
  <c r="C1255" i="1"/>
  <c r="H1255" i="1" s="1"/>
  <c r="D1254" i="1"/>
  <c r="C1254" i="1"/>
  <c r="G1254" i="1" s="1"/>
  <c r="D1253" i="1"/>
  <c r="C1253" i="1"/>
  <c r="H1253" i="1" s="1"/>
  <c r="D1252" i="1"/>
  <c r="G1252" i="1" s="1"/>
  <c r="C1252" i="1"/>
  <c r="G1251" i="1"/>
  <c r="D1251" i="1"/>
  <c r="C1251" i="1"/>
  <c r="H1251" i="1" s="1"/>
  <c r="D1250" i="1"/>
  <c r="C1250" i="1"/>
  <c r="G1250" i="1" s="1"/>
  <c r="G1249" i="1"/>
  <c r="D1249" i="1"/>
  <c r="C1249" i="1"/>
  <c r="H1249" i="1" s="1"/>
  <c r="D1248" i="1"/>
  <c r="G1248" i="1" s="1"/>
  <c r="C1248" i="1"/>
  <c r="D1247" i="1"/>
  <c r="C1247" i="1"/>
  <c r="H1247" i="1" s="1"/>
  <c r="D1246" i="1"/>
  <c r="C1246" i="1"/>
  <c r="G1246" i="1" s="1"/>
  <c r="D1245" i="1"/>
  <c r="C1245" i="1"/>
  <c r="H1245" i="1" s="1"/>
  <c r="D1244" i="1"/>
  <c r="C1244" i="1"/>
  <c r="G1243" i="1"/>
  <c r="D1243" i="1"/>
  <c r="C1243" i="1"/>
  <c r="H1243" i="1" s="1"/>
  <c r="D1242" i="1"/>
  <c r="C1242" i="1"/>
  <c r="G1242" i="1" s="1"/>
  <c r="D1241" i="1"/>
  <c r="C1241" i="1"/>
  <c r="H1241" i="1" s="1"/>
  <c r="D1240" i="1"/>
  <c r="G1240" i="1" s="1"/>
  <c r="C1240" i="1"/>
  <c r="D1239" i="1"/>
  <c r="C1239" i="1"/>
  <c r="H1239" i="1" s="1"/>
  <c r="D1238" i="1"/>
  <c r="C1238" i="1"/>
  <c r="G1238" i="1" s="1"/>
  <c r="D1237" i="1"/>
  <c r="C1237" i="1"/>
  <c r="H1237" i="1" s="1"/>
  <c r="D1236" i="1"/>
  <c r="C1236" i="1"/>
  <c r="D1235" i="1"/>
  <c r="D1234" i="1"/>
  <c r="C1234" i="1"/>
  <c r="G1234" i="1" s="1"/>
  <c r="G1233" i="1"/>
  <c r="D1233" i="1"/>
  <c r="C1233" i="1"/>
  <c r="H1233" i="1" s="1"/>
  <c r="D1232" i="1"/>
  <c r="C1232" i="1"/>
  <c r="D1231" i="1"/>
  <c r="C1231" i="1"/>
  <c r="H1231" i="1" s="1"/>
  <c r="D1230" i="1"/>
  <c r="C1230" i="1"/>
  <c r="G1230" i="1" s="1"/>
  <c r="D1229" i="1"/>
  <c r="C1229" i="1"/>
  <c r="H1229" i="1" s="1"/>
  <c r="D1228" i="1"/>
  <c r="G1228" i="1" s="1"/>
  <c r="C1228" i="1"/>
  <c r="G1227" i="1"/>
  <c r="D1227" i="1"/>
  <c r="C1227" i="1"/>
  <c r="H1227" i="1" s="1"/>
  <c r="D1226" i="1"/>
  <c r="C1226" i="1"/>
  <c r="G1226" i="1" s="1"/>
  <c r="G1225" i="1"/>
  <c r="D1225" i="1"/>
  <c r="C1225" i="1"/>
  <c r="H1225" i="1" s="1"/>
  <c r="D1224" i="1"/>
  <c r="C1224" i="1"/>
  <c r="D1223" i="1"/>
  <c r="C1223" i="1"/>
  <c r="H1223" i="1" s="1"/>
  <c r="D1222" i="1"/>
  <c r="C1222" i="1"/>
  <c r="G1222" i="1" s="1"/>
  <c r="D1221" i="1"/>
  <c r="C1221" i="1"/>
  <c r="H1221" i="1" s="1"/>
  <c r="D1220" i="1"/>
  <c r="G1220" i="1" s="1"/>
  <c r="C1220" i="1"/>
  <c r="G1219" i="1"/>
  <c r="D1219" i="1"/>
  <c r="C1219" i="1"/>
  <c r="H1219" i="1" s="1"/>
  <c r="D1218" i="1"/>
  <c r="C1218" i="1"/>
  <c r="G1218" i="1" s="1"/>
  <c r="G1217" i="1"/>
  <c r="D1217" i="1"/>
  <c r="C1217" i="1"/>
  <c r="H1217" i="1" s="1"/>
  <c r="D1216" i="1"/>
  <c r="C1216" i="1"/>
  <c r="D1213" i="1"/>
  <c r="C1213" i="1"/>
  <c r="H1213" i="1" s="1"/>
  <c r="D1212" i="1"/>
  <c r="C1212" i="1"/>
  <c r="H1212" i="1" s="1"/>
  <c r="G1211" i="1"/>
  <c r="D1211" i="1"/>
  <c r="C1211" i="1"/>
  <c r="H1211" i="1" s="1"/>
  <c r="G1210" i="1"/>
  <c r="D1210" i="1"/>
  <c r="C1210" i="1"/>
  <c r="H1210" i="1" s="1"/>
  <c r="D1209" i="1"/>
  <c r="C1209" i="1"/>
  <c r="H1209" i="1" s="1"/>
  <c r="D1208" i="1"/>
  <c r="C1208" i="1"/>
  <c r="G1207" i="1"/>
  <c r="D1207" i="1"/>
  <c r="C1207" i="1"/>
  <c r="H1207" i="1" s="1"/>
  <c r="G1206" i="1"/>
  <c r="D1206" i="1"/>
  <c r="C1206" i="1"/>
  <c r="H1206" i="1" s="1"/>
  <c r="D1205" i="1"/>
  <c r="C1205" i="1"/>
  <c r="H1205" i="1" s="1"/>
  <c r="D1204" i="1"/>
  <c r="C1204" i="1"/>
  <c r="G1203" i="1"/>
  <c r="D1203" i="1"/>
  <c r="C1203" i="1"/>
  <c r="H1203" i="1" s="1"/>
  <c r="G1202" i="1"/>
  <c r="D1202" i="1"/>
  <c r="C1202" i="1"/>
  <c r="H1202" i="1" s="1"/>
  <c r="D1201" i="1"/>
  <c r="C1201" i="1"/>
  <c r="H1201" i="1" s="1"/>
  <c r="D1200" i="1"/>
  <c r="C1200" i="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G1188" i="1"/>
  <c r="D1188" i="1"/>
  <c r="C1188" i="1"/>
  <c r="H1188" i="1" s="1"/>
  <c r="G1187" i="1"/>
  <c r="D1187" i="1"/>
  <c r="C1187" i="1"/>
  <c r="H1187" i="1" s="1"/>
  <c r="D1186" i="1"/>
  <c r="C1186" i="1"/>
  <c r="H1186" i="1" s="1"/>
  <c r="D1185" i="1"/>
  <c r="C1185" i="1"/>
  <c r="H1185" i="1" s="1"/>
  <c r="G1184" i="1"/>
  <c r="D1184" i="1"/>
  <c r="C1184" i="1"/>
  <c r="H1184" i="1" s="1"/>
  <c r="D1183" i="1"/>
  <c r="G1182" i="1"/>
  <c r="D1182" i="1"/>
  <c r="C1182" i="1"/>
  <c r="H1182" i="1" s="1"/>
  <c r="D1181" i="1"/>
  <c r="C1181" i="1"/>
  <c r="H1181" i="1" s="1"/>
  <c r="G1180" i="1"/>
  <c r="D1180" i="1"/>
  <c r="C1180" i="1"/>
  <c r="H1180" i="1" s="1"/>
  <c r="G1179" i="1"/>
  <c r="D1179" i="1"/>
  <c r="C1179" i="1"/>
  <c r="H1179" i="1" s="1"/>
  <c r="D1178" i="1"/>
  <c r="C1178" i="1"/>
  <c r="H1178" i="1" s="1"/>
  <c r="D1177" i="1"/>
  <c r="C1177" i="1"/>
  <c r="H1177" i="1" s="1"/>
  <c r="G1176" i="1"/>
  <c r="D1176" i="1"/>
  <c r="C1176" i="1"/>
  <c r="H1176" i="1" s="1"/>
  <c r="G1175" i="1"/>
  <c r="D1175" i="1"/>
  <c r="C1175" i="1"/>
  <c r="H1175" i="1" s="1"/>
  <c r="D1174" i="1"/>
  <c r="C1174" i="1"/>
  <c r="H1174" i="1" s="1"/>
  <c r="D1173" i="1"/>
  <c r="C1173" i="1"/>
  <c r="H1173" i="1" s="1"/>
  <c r="D1172" i="1"/>
  <c r="C1172" i="1"/>
  <c r="H1172" i="1" s="1"/>
  <c r="D1171" i="1"/>
  <c r="C1171" i="1"/>
  <c r="H1171" i="1" s="1"/>
  <c r="G1170" i="1"/>
  <c r="D1170" i="1"/>
  <c r="C1170" i="1"/>
  <c r="H1170" i="1" s="1"/>
  <c r="G1169" i="1"/>
  <c r="D1169" i="1"/>
  <c r="C1169" i="1"/>
  <c r="H1169" i="1" s="1"/>
  <c r="D1168" i="1"/>
  <c r="C1168" i="1"/>
  <c r="H1168" i="1" s="1"/>
  <c r="D1167" i="1"/>
  <c r="C1167" i="1"/>
  <c r="H1167" i="1" s="1"/>
  <c r="G1166" i="1"/>
  <c r="D1166" i="1"/>
  <c r="C1166" i="1"/>
  <c r="H1166" i="1" s="1"/>
  <c r="D1165" i="1"/>
  <c r="C1165" i="1"/>
  <c r="H1165" i="1" s="1"/>
  <c r="D1164" i="1"/>
  <c r="C1164" i="1"/>
  <c r="H1164" i="1" s="1"/>
  <c r="D1163" i="1"/>
  <c r="C1163" i="1"/>
  <c r="H1163" i="1" s="1"/>
  <c r="G1162" i="1"/>
  <c r="D1162" i="1"/>
  <c r="C1162" i="1"/>
  <c r="H1162" i="1" s="1"/>
  <c r="G1161" i="1"/>
  <c r="D1161" i="1"/>
  <c r="C1161" i="1"/>
  <c r="H1161" i="1" s="1"/>
  <c r="D1160" i="1"/>
  <c r="C1160" i="1"/>
  <c r="H1160" i="1" s="1"/>
  <c r="D1159" i="1"/>
  <c r="C1159" i="1"/>
  <c r="H1159" i="1" s="1"/>
  <c r="G1158" i="1"/>
  <c r="D1158" i="1"/>
  <c r="C1158" i="1"/>
  <c r="H1158" i="1" s="1"/>
  <c r="C1157" i="1"/>
  <c r="D1156" i="1"/>
  <c r="C1156" i="1"/>
  <c r="H1156" i="1" s="1"/>
  <c r="D1155" i="1"/>
  <c r="C1155" i="1"/>
  <c r="C1154" i="1"/>
  <c r="D1151" i="1"/>
  <c r="C1151" i="1"/>
  <c r="H1151" i="1" s="1"/>
  <c r="D1150" i="1"/>
  <c r="C1150" i="1"/>
  <c r="H1150" i="1" s="1"/>
  <c r="G1149" i="1"/>
  <c r="D1149" i="1"/>
  <c r="C1149" i="1"/>
  <c r="H1149" i="1" s="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D1141" i="1"/>
  <c r="C1141" i="1"/>
  <c r="G1140" i="1"/>
  <c r="D1140" i="1"/>
  <c r="C1140" i="1"/>
  <c r="H1140" i="1" s="1"/>
  <c r="D1139" i="1"/>
  <c r="C1139" i="1"/>
  <c r="H1139" i="1" s="1"/>
  <c r="D1138" i="1"/>
  <c r="C1138" i="1"/>
  <c r="H1138" i="1" s="1"/>
  <c r="G1137" i="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D1097" i="1"/>
  <c r="H1097" i="1" s="1"/>
  <c r="C1097" i="1"/>
  <c r="D1096" i="1"/>
  <c r="C1096" i="1"/>
  <c r="G1096" i="1" s="1"/>
  <c r="D1095" i="1"/>
  <c r="C1095" i="1"/>
  <c r="G1095" i="1" s="1"/>
  <c r="H1094" i="1"/>
  <c r="D1094" i="1"/>
  <c r="C1094" i="1"/>
  <c r="G1094" i="1" s="1"/>
  <c r="D1093" i="1"/>
  <c r="H1093" i="1" s="1"/>
  <c r="C1093" i="1"/>
  <c r="D1092" i="1"/>
  <c r="C1092" i="1"/>
  <c r="G1092" i="1" s="1"/>
  <c r="D1091" i="1"/>
  <c r="C1091" i="1"/>
  <c r="G1091" i="1" s="1"/>
  <c r="H1090" i="1"/>
  <c r="D1090" i="1"/>
  <c r="C1090" i="1"/>
  <c r="G1090" i="1" s="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D1050" i="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H1034" i="1" s="1"/>
  <c r="C1034" i="1"/>
  <c r="D1033" i="1"/>
  <c r="C1033" i="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D1025" i="1"/>
  <c r="H1025" i="1" s="1"/>
  <c r="C1025" i="1"/>
  <c r="G1025" i="1" s="1"/>
  <c r="H1024" i="1"/>
  <c r="G1024" i="1"/>
  <c r="D1024" i="1"/>
  <c r="C1024" i="1"/>
  <c r="H1023" i="1"/>
  <c r="D1023" i="1"/>
  <c r="C1023" i="1"/>
  <c r="G1023" i="1" s="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D1004" i="1"/>
  <c r="C1004" i="1"/>
  <c r="D1003" i="1"/>
  <c r="G1003" i="1" s="1"/>
  <c r="C1003" i="1"/>
  <c r="H1002" i="1"/>
  <c r="G1002" i="1"/>
  <c r="D1002" i="1"/>
  <c r="C1002" i="1"/>
  <c r="H1001" i="1"/>
  <c r="G1001" i="1"/>
  <c r="D1001" i="1"/>
  <c r="C1001" i="1"/>
  <c r="H1000" i="1"/>
  <c r="G1000" i="1"/>
  <c r="D1000" i="1"/>
  <c r="C1000" i="1"/>
  <c r="H999" i="1"/>
  <c r="G999" i="1"/>
  <c r="D999" i="1"/>
  <c r="C999" i="1"/>
  <c r="G998" i="1"/>
  <c r="D998" i="1"/>
  <c r="C998" i="1"/>
  <c r="D997" i="1"/>
  <c r="C997" i="1"/>
  <c r="D996" i="1"/>
  <c r="C996" i="1"/>
  <c r="H996" i="1" s="1"/>
  <c r="H995" i="1"/>
  <c r="G995" i="1"/>
  <c r="D995" i="1"/>
  <c r="C995" i="1"/>
  <c r="H994" i="1"/>
  <c r="G994" i="1"/>
  <c r="D994" i="1"/>
  <c r="C994" i="1"/>
  <c r="D993" i="1"/>
  <c r="C993" i="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1" i="1" s="1"/>
  <c r="H820" i="1"/>
  <c r="G820" i="1"/>
  <c r="D820" i="1"/>
  <c r="C820" i="1"/>
  <c r="H819" i="1"/>
  <c r="G819" i="1"/>
  <c r="D819" i="1"/>
  <c r="C819" i="1"/>
  <c r="H818" i="1"/>
  <c r="G818" i="1"/>
  <c r="D818" i="1"/>
  <c r="C818"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9" i="1" s="1"/>
  <c r="H718" i="1"/>
  <c r="G718" i="1"/>
  <c r="D718" i="1"/>
  <c r="C718" i="1"/>
  <c r="H717" i="1"/>
  <c r="G717" i="1"/>
  <c r="D717" i="1"/>
  <c r="C717" i="1"/>
  <c r="H716" i="1"/>
  <c r="G716" i="1"/>
  <c r="D716" i="1"/>
  <c r="C716" i="1"/>
  <c r="H715" i="1"/>
  <c r="D715" i="1"/>
  <c r="G715" i="1" s="1"/>
  <c r="C715" i="1"/>
  <c r="H714" i="1"/>
  <c r="G714" i="1"/>
  <c r="D714" i="1"/>
  <c r="C714" i="1"/>
  <c r="D713" i="1"/>
  <c r="C713" i="1"/>
  <c r="H713" i="1" s="1"/>
  <c r="H712" i="1"/>
  <c r="G712" i="1"/>
  <c r="D712" i="1"/>
  <c r="C712" i="1"/>
  <c r="D711" i="1"/>
  <c r="G711" i="1" s="1"/>
  <c r="C711" i="1"/>
  <c r="H711" i="1" s="1"/>
  <c r="D710" i="1"/>
  <c r="G710" i="1" s="1"/>
  <c r="C710" i="1"/>
  <c r="G709" i="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C647" i="1"/>
  <c r="H647" i="1" s="1"/>
  <c r="H646" i="1"/>
  <c r="G646" i="1"/>
  <c r="D646" i="1"/>
  <c r="C646" i="1"/>
  <c r="D645" i="1"/>
  <c r="C645" i="1"/>
  <c r="H645" i="1" s="1"/>
  <c r="D644" i="1"/>
  <c r="C644" i="1"/>
  <c r="H644" i="1" s="1"/>
  <c r="H643" i="1"/>
  <c r="D643" i="1"/>
  <c r="C643" i="1"/>
  <c r="G643" i="1" s="1"/>
  <c r="D642" i="1"/>
  <c r="G642" i="1" s="1"/>
  <c r="C642" i="1"/>
  <c r="H642" i="1" s="1"/>
  <c r="D641" i="1"/>
  <c r="C641" i="1"/>
  <c r="H641" i="1" s="1"/>
  <c r="C638" i="1"/>
  <c r="H637" i="1"/>
  <c r="D637" i="1"/>
  <c r="G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D412" i="1"/>
  <c r="C412" i="1"/>
  <c r="H412" i="1" s="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H291" i="1"/>
  <c r="D291" i="1"/>
  <c r="C291" i="1"/>
  <c r="H290" i="1"/>
  <c r="D290" i="1"/>
  <c r="C290" i="1"/>
  <c r="G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G207"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H188" i="1"/>
  <c r="D188" i="1"/>
  <c r="G188" i="1" s="1"/>
  <c r="C188" i="1"/>
  <c r="D187" i="1"/>
  <c r="C187" i="1"/>
  <c r="H187" i="1" s="1"/>
  <c r="H186" i="1"/>
  <c r="G186" i="1"/>
  <c r="D186" i="1"/>
  <c r="C186" i="1"/>
  <c r="H185" i="1"/>
  <c r="G185" i="1"/>
  <c r="D185" i="1"/>
  <c r="C185" i="1"/>
  <c r="C184" i="1"/>
  <c r="H183" i="1"/>
  <c r="G183" i="1"/>
  <c r="D183" i="1"/>
  <c r="C183" i="1"/>
  <c r="H182" i="1"/>
  <c r="D182" i="1"/>
  <c r="G182" i="1" s="1"/>
  <c r="C182" i="1"/>
  <c r="G181" i="1"/>
  <c r="D181" i="1"/>
  <c r="C181" i="1"/>
  <c r="H181" i="1" s="1"/>
  <c r="D180" i="1"/>
  <c r="C180" i="1"/>
  <c r="H180" i="1" s="1"/>
  <c r="D179" i="1"/>
  <c r="C179" i="1"/>
  <c r="H179" i="1" s="1"/>
  <c r="H178" i="1"/>
  <c r="G178" i="1"/>
  <c r="D178" i="1"/>
  <c r="C178" i="1"/>
  <c r="D177" i="1"/>
  <c r="C177" i="1"/>
  <c r="H177" i="1" s="1"/>
  <c r="D176" i="1"/>
  <c r="C176" i="1"/>
  <c r="D175" i="1"/>
  <c r="C175" i="1"/>
  <c r="H175" i="1" s="1"/>
  <c r="D174" i="1"/>
  <c r="C174" i="1"/>
  <c r="H174" i="1" s="1"/>
  <c r="D172" i="1"/>
  <c r="C172" i="1"/>
  <c r="H172" i="1" s="1"/>
  <c r="H171" i="1"/>
  <c r="G171" i="1"/>
  <c r="D171" i="1"/>
  <c r="C171" i="1"/>
  <c r="G170" i="1"/>
  <c r="D170" i="1"/>
  <c r="C170" i="1"/>
  <c r="D169" i="1"/>
  <c r="C169" i="1"/>
  <c r="H169" i="1" s="1"/>
  <c r="H168" i="1"/>
  <c r="D168" i="1"/>
  <c r="G168" i="1" s="1"/>
  <c r="C168" i="1"/>
  <c r="D167" i="1"/>
  <c r="C167" i="1"/>
  <c r="H167" i="1" s="1"/>
  <c r="D166" i="1"/>
  <c r="C166" i="1"/>
  <c r="H166" i="1" s="1"/>
  <c r="H164" i="1"/>
  <c r="G164" i="1"/>
  <c r="D164" i="1"/>
  <c r="C164" i="1"/>
  <c r="D163" i="1"/>
  <c r="G163" i="1" s="1"/>
  <c r="C163" i="1"/>
  <c r="D162" i="1"/>
  <c r="C162" i="1"/>
  <c r="H162" i="1" s="1"/>
  <c r="G161" i="1"/>
  <c r="D161" i="1"/>
  <c r="C161" i="1"/>
  <c r="H161" i="1" s="1"/>
  <c r="D160" i="1"/>
  <c r="C160" i="1"/>
  <c r="H160" i="1" s="1"/>
  <c r="D158" i="1"/>
  <c r="C158" i="1"/>
  <c r="H157" i="1"/>
  <c r="D157" i="1"/>
  <c r="G157" i="1" s="1"/>
  <c r="C157" i="1"/>
  <c r="H156" i="1"/>
  <c r="G156" i="1"/>
  <c r="D156" i="1"/>
  <c r="C156" i="1"/>
  <c r="D155" i="1"/>
  <c r="D154" i="1"/>
  <c r="G154" i="1" s="1"/>
  <c r="C154" i="1"/>
  <c r="D153" i="1"/>
  <c r="C153" i="1"/>
  <c r="G153" i="1" s="1"/>
  <c r="D152" i="1"/>
  <c r="C152" i="1"/>
  <c r="H152" i="1" s="1"/>
  <c r="H151" i="1"/>
  <c r="G151" i="1"/>
  <c r="D151" i="1"/>
  <c r="C151" i="1"/>
  <c r="D150" i="1"/>
  <c r="G150" i="1" s="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H128" i="1"/>
  <c r="G128" i="1"/>
  <c r="D128" i="1"/>
  <c r="C128" i="1"/>
  <c r="H127" i="1"/>
  <c r="G127" i="1"/>
  <c r="D127" i="1"/>
  <c r="C127" i="1"/>
  <c r="G126" i="1"/>
  <c r="D126" i="1"/>
  <c r="C126" i="1"/>
  <c r="H126" i="1" s="1"/>
  <c r="D125" i="1"/>
  <c r="G125" i="1" s="1"/>
  <c r="C125" i="1"/>
  <c r="D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G76" i="1" s="1"/>
  <c r="C76" i="1"/>
  <c r="H75" i="1"/>
  <c r="G75" i="1"/>
  <c r="D75" i="1"/>
  <c r="C75" i="1"/>
  <c r="H74" i="1"/>
  <c r="D74" i="1"/>
  <c r="C74" i="1"/>
  <c r="G74" i="1" s="1"/>
  <c r="D73" i="1"/>
  <c r="C73" i="1"/>
  <c r="H72" i="1"/>
  <c r="G72" i="1"/>
  <c r="D72" i="1"/>
  <c r="C72" i="1"/>
  <c r="D71" i="1"/>
  <c r="C71" i="1"/>
  <c r="H69" i="1"/>
  <c r="G69" i="1"/>
  <c r="D69" i="1"/>
  <c r="C69" i="1"/>
  <c r="H68" i="1"/>
  <c r="G68" i="1"/>
  <c r="D68" i="1"/>
  <c r="C68" i="1"/>
  <c r="H67" i="1"/>
  <c r="G67" i="1"/>
  <c r="D67" i="1"/>
  <c r="C67" i="1"/>
  <c r="D66" i="1"/>
  <c r="H66" i="1" s="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1" i="1" l="1"/>
  <c r="H76" i="1"/>
  <c r="H73" i="1"/>
  <c r="H1409" i="1"/>
  <c r="F115" i="6"/>
  <c r="F68" i="4"/>
  <c r="H64" i="1"/>
  <c r="H65" i="1"/>
  <c r="H154" i="1"/>
  <c r="G1420" i="1"/>
  <c r="E26" i="9"/>
  <c r="B26" i="9" s="1"/>
  <c r="G1576" i="1"/>
  <c r="C1501" i="1"/>
  <c r="G1501" i="1" s="1"/>
  <c r="G1504" i="1"/>
  <c r="H1489" i="1"/>
  <c r="H1486" i="1"/>
  <c r="G1481" i="1"/>
  <c r="H1481" i="1"/>
  <c r="G1484" i="1"/>
  <c r="H1453" i="1"/>
  <c r="G1456" i="1"/>
  <c r="I1456" i="1" s="1"/>
  <c r="H1454" i="1"/>
  <c r="G1409" i="1"/>
  <c r="H1411" i="1"/>
  <c r="I27" i="3"/>
  <c r="G1232" i="1"/>
  <c r="G1278" i="1"/>
  <c r="G1244" i="1"/>
  <c r="G1241" i="1"/>
  <c r="G1236" i="1"/>
  <c r="C1235" i="1"/>
  <c r="F246" i="5"/>
  <c r="E279" i="9"/>
  <c r="B279" i="9" s="1"/>
  <c r="G1224" i="1"/>
  <c r="E237" i="5"/>
  <c r="D1215" i="1"/>
  <c r="F238" i="5"/>
  <c r="D237" i="5"/>
  <c r="C1215" i="1"/>
  <c r="F239" i="5"/>
  <c r="G1216" i="1"/>
  <c r="G1165" i="1"/>
  <c r="D1157" i="1"/>
  <c r="H1157" i="1" s="1"/>
  <c r="D1154" i="1"/>
  <c r="H1154" i="1" s="1"/>
  <c r="H1155" i="1"/>
  <c r="F170" i="5"/>
  <c r="G1148" i="1"/>
  <c r="H1141" i="1"/>
  <c r="G1141" i="1"/>
  <c r="E284" i="9"/>
  <c r="B284" i="9" s="1"/>
  <c r="F78" i="5"/>
  <c r="G1064" i="1"/>
  <c r="G1056" i="1"/>
  <c r="G1061" i="1"/>
  <c r="G1050" i="1"/>
  <c r="G1048" i="1"/>
  <c r="F56" i="5"/>
  <c r="G1034" i="1"/>
  <c r="G1035" i="1"/>
  <c r="G1033" i="1"/>
  <c r="H1033" i="1"/>
  <c r="H1032" i="1"/>
  <c r="H1030" i="1"/>
  <c r="G1030" i="1"/>
  <c r="G1032" i="1"/>
  <c r="G1018" i="1"/>
  <c r="G1013" i="1"/>
  <c r="H1013" i="1"/>
  <c r="F35" i="5"/>
  <c r="G1014" i="1"/>
  <c r="G1006" i="1"/>
  <c r="G1004" i="1"/>
  <c r="H1003" i="1"/>
  <c r="G997" i="1"/>
  <c r="H998" i="1"/>
  <c r="F19" i="5"/>
  <c r="H997" i="1"/>
  <c r="G996" i="1"/>
  <c r="F13" i="5"/>
  <c r="H993" i="1"/>
  <c r="H991" i="1"/>
  <c r="E12" i="5"/>
  <c r="G991" i="1"/>
  <c r="G993" i="1"/>
  <c r="D12" i="5"/>
  <c r="D7" i="5" s="1"/>
  <c r="H817" i="1"/>
  <c r="G817" i="1"/>
  <c r="F222" i="9"/>
  <c r="G713" i="1"/>
  <c r="H710" i="1"/>
  <c r="G703" i="1"/>
  <c r="G687" i="1"/>
  <c r="G670" i="1"/>
  <c r="H669" i="1"/>
  <c r="G669" i="1"/>
  <c r="G668" i="1"/>
  <c r="G649" i="1"/>
  <c r="E22" i="9"/>
  <c r="B22" i="9" s="1"/>
  <c r="G644" i="1"/>
  <c r="F652" i="4"/>
  <c r="G645" i="1"/>
  <c r="G641" i="1"/>
  <c r="G379" i="1"/>
  <c r="G378" i="1"/>
  <c r="G371" i="1"/>
  <c r="H364" i="1"/>
  <c r="G364" i="1"/>
  <c r="F369" i="4"/>
  <c r="G291" i="1"/>
  <c r="F418" i="4"/>
  <c r="C413" i="1"/>
  <c r="F643" i="4"/>
  <c r="G288" i="1"/>
  <c r="E273" i="9"/>
  <c r="B273" i="9" s="1"/>
  <c r="G412" i="1"/>
  <c r="E252" i="4"/>
  <c r="D248" i="1" s="1"/>
  <c r="G248" i="1" s="1"/>
  <c r="E68" i="9"/>
  <c r="B68" i="9" s="1"/>
  <c r="H255" i="1"/>
  <c r="G255" i="1"/>
  <c r="G257" i="1"/>
  <c r="F210" i="4"/>
  <c r="G209" i="1"/>
  <c r="G206" i="1"/>
  <c r="G191" i="1"/>
  <c r="G189" i="1"/>
  <c r="G187" i="1"/>
  <c r="G184" i="1"/>
  <c r="H184" i="1"/>
  <c r="E44" i="9"/>
  <c r="E43" i="9"/>
  <c r="B43" i="9" s="1"/>
  <c r="G180" i="1"/>
  <c r="E42" i="9"/>
  <c r="B42" i="9" s="1"/>
  <c r="G179" i="1"/>
  <c r="G177" i="1"/>
  <c r="F177" i="4"/>
  <c r="H176" i="1"/>
  <c r="G176" i="1"/>
  <c r="H173" i="1"/>
  <c r="G175" i="1"/>
  <c r="G173" i="1"/>
  <c r="G174" i="1"/>
  <c r="G172" i="1"/>
  <c r="H170" i="1"/>
  <c r="G169" i="1"/>
  <c r="G167" i="1"/>
  <c r="E163" i="4"/>
  <c r="D159" i="1" s="1"/>
  <c r="H165" i="1"/>
  <c r="G165" i="1"/>
  <c r="F169" i="4"/>
  <c r="G166" i="1"/>
  <c r="H163" i="1"/>
  <c r="E40" i="9"/>
  <c r="B40" i="9" s="1"/>
  <c r="G162" i="1"/>
  <c r="F164" i="4"/>
  <c r="G160" i="1"/>
  <c r="F159" i="4"/>
  <c r="G155" i="1"/>
  <c r="H158" i="1"/>
  <c r="G158" i="1"/>
  <c r="E152" i="4"/>
  <c r="D148" i="1" s="1"/>
  <c r="B217" i="9"/>
  <c r="E39" i="9"/>
  <c r="B39" i="9" s="1"/>
  <c r="H153" i="1"/>
  <c r="G152" i="1"/>
  <c r="H149" i="1"/>
  <c r="G149" i="1"/>
  <c r="F153" i="4"/>
  <c r="D152" i="4"/>
  <c r="G130" i="1"/>
  <c r="H130" i="1"/>
  <c r="G131" i="1"/>
  <c r="C124" i="1"/>
  <c r="G124" i="1" s="1"/>
  <c r="H124" i="1"/>
  <c r="D124" i="4"/>
  <c r="C120" i="1" s="1"/>
  <c r="H125" i="1"/>
  <c r="H120" i="1"/>
  <c r="G120" i="1"/>
  <c r="G121" i="1"/>
  <c r="G123" i="1"/>
  <c r="F112" i="4"/>
  <c r="E37" i="9"/>
  <c r="B37" i="9" s="1"/>
  <c r="F216" i="9"/>
  <c r="B216" i="9" s="1"/>
  <c r="H108" i="1"/>
  <c r="G108" i="1"/>
  <c r="E106" i="4"/>
  <c r="D102" i="1" s="1"/>
  <c r="F77" i="4"/>
  <c r="G73" i="1"/>
  <c r="G71" i="1"/>
  <c r="F74" i="4"/>
  <c r="E50" i="4"/>
  <c r="D46" i="1" s="1"/>
  <c r="H71" i="1"/>
  <c r="C70" i="1"/>
  <c r="E6" i="4"/>
  <c r="G66" i="1"/>
  <c r="E29" i="9"/>
  <c r="B29" i="9" s="1"/>
  <c r="G64" i="1"/>
  <c r="G65" i="1"/>
  <c r="H1204" i="1"/>
  <c r="G1204" i="1"/>
  <c r="H1092" i="1"/>
  <c r="H1096" i="1"/>
  <c r="H1100" i="1"/>
  <c r="H1104" i="1"/>
  <c r="H1108" i="1"/>
  <c r="G1127" i="1"/>
  <c r="G1131" i="1"/>
  <c r="G1135" i="1"/>
  <c r="G1139" i="1"/>
  <c r="G1143" i="1"/>
  <c r="G1147" i="1"/>
  <c r="G1151" i="1"/>
  <c r="G1156" i="1"/>
  <c r="G1160" i="1"/>
  <c r="G1164" i="1"/>
  <c r="G1168" i="1"/>
  <c r="G1172" i="1"/>
  <c r="G1178" i="1"/>
  <c r="G1186" i="1"/>
  <c r="G1196" i="1"/>
  <c r="H1091" i="1"/>
  <c r="G1093" i="1"/>
  <c r="H1095" i="1"/>
  <c r="G1097" i="1"/>
  <c r="H1099" i="1"/>
  <c r="H1103" i="1"/>
  <c r="H1107" i="1"/>
  <c r="H1111" i="1"/>
  <c r="G1126" i="1"/>
  <c r="G1130" i="1"/>
  <c r="G1134" i="1"/>
  <c r="G1138" i="1"/>
  <c r="G1142" i="1"/>
  <c r="G1146" i="1"/>
  <c r="G1150" i="1"/>
  <c r="G1155" i="1"/>
  <c r="G1159" i="1"/>
  <c r="G1163" i="1"/>
  <c r="G1167" i="1"/>
  <c r="G1171" i="1"/>
  <c r="G1174" i="1"/>
  <c r="G1192" i="1"/>
  <c r="H1200" i="1"/>
  <c r="G1200" i="1"/>
  <c r="H1208" i="1"/>
  <c r="G1208" i="1"/>
  <c r="G1173" i="1"/>
  <c r="G1177" i="1"/>
  <c r="G1181" i="1"/>
  <c r="G1185" i="1"/>
  <c r="G1189" i="1"/>
  <c r="G1193" i="1"/>
  <c r="G1197" i="1"/>
  <c r="G1201" i="1"/>
  <c r="G1205" i="1"/>
  <c r="G1209" i="1"/>
  <c r="G1213" i="1"/>
  <c r="G1221" i="1"/>
  <c r="G1229" i="1"/>
  <c r="G1237" i="1"/>
  <c r="G1245" i="1"/>
  <c r="G1253" i="1"/>
  <c r="G1261" i="1"/>
  <c r="G1269" i="1"/>
  <c r="G1277" i="1"/>
  <c r="H1291" i="1"/>
  <c r="G1291" i="1"/>
  <c r="H1307" i="1"/>
  <c r="G1307" i="1"/>
  <c r="H1323" i="1"/>
  <c r="G1323" i="1"/>
  <c r="H1331" i="1"/>
  <c r="G1331" i="1"/>
  <c r="G1212" i="1"/>
  <c r="G1215" i="1"/>
  <c r="G1223" i="1"/>
  <c r="G1231" i="1"/>
  <c r="G1239" i="1"/>
  <c r="G1247" i="1"/>
  <c r="G1255" i="1"/>
  <c r="G1263" i="1"/>
  <c r="G1271" i="1"/>
  <c r="G1279" i="1"/>
  <c r="H1295" i="1"/>
  <c r="G1295" i="1"/>
  <c r="H1311" i="1"/>
  <c r="G1311" i="1"/>
  <c r="H1327" i="1"/>
  <c r="G1327" i="1"/>
  <c r="H1335" i="1"/>
  <c r="G1335" i="1"/>
  <c r="H1315" i="1"/>
  <c r="G1315" i="1"/>
  <c r="H1339" i="1"/>
  <c r="G1339" i="1"/>
  <c r="H1287" i="1"/>
  <c r="G1287" i="1"/>
  <c r="H1303" i="1"/>
  <c r="G1303" i="1"/>
  <c r="H1319" i="1"/>
  <c r="G1319" i="1"/>
  <c r="I1448"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41" i="1"/>
  <c r="G1443" i="1"/>
  <c r="I1443" i="1" s="1"/>
  <c r="J1446" i="1"/>
  <c r="H1447" i="1"/>
  <c r="I1447" i="1" s="1"/>
  <c r="H1448" i="1"/>
  <c r="J1450" i="1"/>
  <c r="H1451" i="1"/>
  <c r="I1451" i="1" s="1"/>
  <c r="H1452" i="1"/>
  <c r="I1452" i="1" s="1"/>
  <c r="J1456" i="1"/>
  <c r="H1457" i="1"/>
  <c r="I1457" i="1" s="1"/>
  <c r="H1458" i="1"/>
  <c r="I1458" i="1" s="1"/>
  <c r="J1460" i="1"/>
  <c r="H1461" i="1"/>
  <c r="H1462" i="1"/>
  <c r="I1462" i="1" s="1"/>
  <c r="H1463" i="1"/>
  <c r="I1463" i="1" s="1"/>
  <c r="J1471" i="1"/>
  <c r="J1478"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G1414" i="1"/>
  <c r="H1416" i="1"/>
  <c r="G1418" i="1"/>
  <c r="H1420" i="1"/>
  <c r="G1422" i="1"/>
  <c r="H1424" i="1"/>
  <c r="G1426" i="1"/>
  <c r="H1428" i="1"/>
  <c r="G1430" i="1"/>
  <c r="H1432" i="1"/>
  <c r="G1434" i="1"/>
  <c r="G1438" i="1"/>
  <c r="G1440" i="1"/>
  <c r="I1440" i="1" s="1"/>
  <c r="G1444" i="1"/>
  <c r="I1444" i="1" s="1"/>
  <c r="J1447" i="1"/>
  <c r="J1451" i="1"/>
  <c r="J1457" i="1"/>
  <c r="J1462" i="1"/>
  <c r="H1464" i="1"/>
  <c r="I1464" i="1" s="1"/>
  <c r="H1466" i="1"/>
  <c r="I1466" i="1" s="1"/>
  <c r="H1468" i="1"/>
  <c r="I1468" i="1" s="1"/>
  <c r="G1471" i="1"/>
  <c r="I1471" i="1" s="1"/>
  <c r="J1439" i="1"/>
  <c r="J1443" i="1"/>
  <c r="J1448" i="1"/>
  <c r="J1452" i="1"/>
  <c r="J1458" i="1"/>
  <c r="J1463" i="1"/>
  <c r="G1472" i="1"/>
  <c r="J1472"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I1465" i="1"/>
  <c r="I1467" i="1"/>
  <c r="H1472" i="1"/>
  <c r="H1483" i="1"/>
  <c r="G1483" i="1"/>
  <c r="H1487" i="1"/>
  <c r="G1487" i="1"/>
  <c r="H1491" i="1"/>
  <c r="G1491" i="1"/>
  <c r="H1495" i="1"/>
  <c r="G1495" i="1"/>
  <c r="H1499" i="1"/>
  <c r="G1499" i="1"/>
  <c r="H1503" i="1"/>
  <c r="G1503" i="1"/>
  <c r="H1507" i="1"/>
  <c r="G1507" i="1"/>
  <c r="H1511" i="1"/>
  <c r="G1511" i="1"/>
  <c r="H1515" i="1"/>
  <c r="G1515" i="1"/>
  <c r="H1519" i="1"/>
  <c r="G1519" i="1"/>
  <c r="H1523" i="1"/>
  <c r="G1523" i="1"/>
  <c r="H291" i="9"/>
  <c r="E176" i="5"/>
  <c r="F134" i="4"/>
  <c r="D133" i="4"/>
  <c r="F216" i="4"/>
  <c r="D215" i="4"/>
  <c r="F298" i="4"/>
  <c r="F460" i="4"/>
  <c r="D459" i="4"/>
  <c r="D515" i="4"/>
  <c r="F522" i="4"/>
  <c r="F594" i="4"/>
  <c r="D593" i="4"/>
  <c r="F70" i="5"/>
  <c r="D69" i="5"/>
  <c r="E291" i="9"/>
  <c r="B291" i="9" s="1"/>
  <c r="F207" i="5"/>
  <c r="D206" i="5"/>
  <c r="F130" i="6"/>
  <c r="D129" i="6"/>
  <c r="D42" i="8"/>
  <c r="H1480" i="1"/>
  <c r="D50" i="4"/>
  <c r="D163" i="4"/>
  <c r="F188" i="4"/>
  <c r="F299" i="4"/>
  <c r="E363" i="4"/>
  <c r="D358" i="1" s="1"/>
  <c r="E529" i="4"/>
  <c r="D567" i="4"/>
  <c r="F574" i="4"/>
  <c r="D580" i="4"/>
  <c r="G289" i="9"/>
  <c r="E289" i="9" s="1"/>
  <c r="B289" i="9" s="1"/>
  <c r="D176" i="5"/>
  <c r="F36" i="6"/>
  <c r="D35" i="6"/>
  <c r="D114" i="6"/>
  <c r="E5" i="7"/>
  <c r="G297" i="9" s="1"/>
  <c r="E297" i="9" s="1"/>
  <c r="J1474" i="1"/>
  <c r="J1477" i="1"/>
  <c r="J1479" i="1"/>
  <c r="D7" i="4"/>
  <c r="F40" i="4"/>
  <c r="D106" i="4"/>
  <c r="F264" i="4"/>
  <c r="D263" i="4"/>
  <c r="E311" i="4"/>
  <c r="E644" i="4"/>
  <c r="D638" i="1" s="1"/>
  <c r="E459" i="4"/>
  <c r="D453" i="1" s="1"/>
  <c r="F530" i="4"/>
  <c r="D529" i="4"/>
  <c r="F8" i="5"/>
  <c r="F177" i="5"/>
  <c r="E35" i="6"/>
  <c r="F202" i="4"/>
  <c r="D196" i="4"/>
  <c r="D224" i="4"/>
  <c r="D363" i="4"/>
  <c r="D350" i="4" s="1"/>
  <c r="D407" i="4" s="1"/>
  <c r="D625" i="4"/>
  <c r="F632" i="4"/>
  <c r="D5" i="6"/>
  <c r="F10" i="6"/>
  <c r="D89" i="6"/>
  <c r="F94" i="6"/>
  <c r="D49" i="8"/>
  <c r="C1524" i="1" s="1"/>
  <c r="F304" i="4"/>
  <c r="F356" i="4"/>
  <c r="F416" i="4"/>
  <c r="F585" i="4"/>
  <c r="E142" i="9"/>
  <c r="B142" i="9" s="1"/>
  <c r="F45" i="5"/>
  <c r="E146" i="5"/>
  <c r="D1124" i="1" s="1"/>
  <c r="G1124" i="1" s="1"/>
  <c r="E287" i="9"/>
  <c r="B287" i="9" s="1"/>
  <c r="F180" i="5"/>
  <c r="F190" i="5"/>
  <c r="M212" i="9"/>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78" i="9"/>
  <c r="E278" i="9" s="1"/>
  <c r="B278" i="9" s="1"/>
  <c r="G211" i="9"/>
  <c r="E211" i="9" s="1"/>
  <c r="B211" i="9" s="1"/>
  <c r="G207" i="9"/>
  <c r="E207" i="9" s="1"/>
  <c r="B207" i="9" s="1"/>
  <c r="G203" i="9"/>
  <c r="E203" i="9" s="1"/>
  <c r="B203" i="9" s="1"/>
  <c r="G199" i="9"/>
  <c r="E199" i="9" s="1"/>
  <c r="B199" i="9" s="1"/>
  <c r="G195" i="9"/>
  <c r="E195" i="9" s="1"/>
  <c r="B195" i="9" s="1"/>
  <c r="L191" i="9"/>
  <c r="F191" i="9" s="1"/>
  <c r="G187" i="9"/>
  <c r="E187" i="9" s="1"/>
  <c r="B187" i="9" s="1"/>
  <c r="G183" i="9"/>
  <c r="E183" i="9" s="1"/>
  <c r="B183" i="9" s="1"/>
  <c r="G179" i="9"/>
  <c r="E179" i="9" s="1"/>
  <c r="B179" i="9" s="1"/>
  <c r="L212" i="9"/>
  <c r="G204" i="9"/>
  <c r="E204" i="9" s="1"/>
  <c r="B204" i="9" s="1"/>
  <c r="G191" i="9"/>
  <c r="E191" i="9" s="1"/>
  <c r="G164" i="9"/>
  <c r="G162" i="9"/>
  <c r="E162" i="9" s="1"/>
  <c r="B162" i="9" s="1"/>
  <c r="G160" i="9"/>
  <c r="E160" i="9" s="1"/>
  <c r="B160" i="9" s="1"/>
  <c r="G196" i="9"/>
  <c r="E196" i="9" s="1"/>
  <c r="B196" i="9" s="1"/>
  <c r="G192" i="9"/>
  <c r="E192" i="9" s="1"/>
  <c r="B192" i="9" s="1"/>
  <c r="G190" i="9"/>
  <c r="E190" i="9" s="1"/>
  <c r="B190" i="9" s="1"/>
  <c r="G186" i="9"/>
  <c r="E186" i="9" s="1"/>
  <c r="B186" i="9" s="1"/>
  <c r="G182" i="9"/>
  <c r="E182" i="9" s="1"/>
  <c r="B182" i="9" s="1"/>
  <c r="G178" i="9"/>
  <c r="E178" i="9" s="1"/>
  <c r="B178" i="9" s="1"/>
  <c r="I10" i="9"/>
  <c r="B24" i="9"/>
  <c r="B28" i="9"/>
  <c r="E38" i="9"/>
  <c r="B38" i="9" s="1"/>
  <c r="B44" i="9"/>
  <c r="E54" i="9"/>
  <c r="B54" i="9" s="1"/>
  <c r="B60" i="9"/>
  <c r="E70" i="9"/>
  <c r="B70" i="9" s="1"/>
  <c r="B76" i="9"/>
  <c r="E86" i="9"/>
  <c r="B86" i="9" s="1"/>
  <c r="E94" i="9"/>
  <c r="B94" i="9" s="1"/>
  <c r="B100" i="9"/>
  <c r="E110" i="9"/>
  <c r="B110" i="9" s="1"/>
  <c r="B116" i="9"/>
  <c r="E126" i="9"/>
  <c r="B126" i="9" s="1"/>
  <c r="B132" i="9"/>
  <c r="E286" i="9"/>
  <c r="B286" i="9" s="1"/>
  <c r="B92" i="9"/>
  <c r="G163" i="9"/>
  <c r="E163" i="9" s="1"/>
  <c r="B163" i="9" s="1"/>
  <c r="G200" i="9"/>
  <c r="E200" i="9" s="1"/>
  <c r="B200" i="9" s="1"/>
  <c r="B23" i="9"/>
  <c r="E30" i="9"/>
  <c r="B30" i="9" s="1"/>
  <c r="B36" i="9"/>
  <c r="E46" i="9"/>
  <c r="B46" i="9" s="1"/>
  <c r="B52" i="9"/>
  <c r="E62" i="9"/>
  <c r="B62" i="9" s="1"/>
  <c r="E78" i="9"/>
  <c r="B78" i="9" s="1"/>
  <c r="B84" i="9"/>
  <c r="B88" i="9"/>
  <c r="E90" i="9"/>
  <c r="B90" i="9" s="1"/>
  <c r="E102" i="9"/>
  <c r="B102" i="9" s="1"/>
  <c r="B108" i="9"/>
  <c r="E118" i="9"/>
  <c r="B118" i="9" s="1"/>
  <c r="B124" i="9"/>
  <c r="E134" i="9"/>
  <c r="B134" i="9" s="1"/>
  <c r="B140" i="9"/>
  <c r="G161" i="9"/>
  <c r="E161" i="9" s="1"/>
  <c r="B161" i="9" s="1"/>
  <c r="F275" i="9"/>
  <c r="B214" i="9"/>
  <c r="E143" i="9"/>
  <c r="B143" i="9" s="1"/>
  <c r="B148" i="9"/>
  <c r="E151" i="9"/>
  <c r="B151" i="9" s="1"/>
  <c r="B156" i="9"/>
  <c r="E159" i="9"/>
  <c r="B159" i="9" s="1"/>
  <c r="F219" i="9"/>
  <c r="B219" i="9" s="1"/>
  <c r="B222" i="9"/>
  <c r="B220" i="9"/>
  <c r="B228" i="9"/>
  <c r="B236" i="9"/>
  <c r="B288" i="9"/>
  <c r="F218" i="9"/>
  <c r="B218" i="9" s="1"/>
  <c r="F226" i="9"/>
  <c r="B226" i="9" s="1"/>
  <c r="F234" i="9"/>
  <c r="B234" i="9" s="1"/>
  <c r="B240" i="9"/>
  <c r="B244" i="9"/>
  <c r="B248" i="9"/>
  <c r="B252" i="9"/>
  <c r="B256" i="9"/>
  <c r="B260" i="9"/>
  <c r="B264" i="9"/>
  <c r="B268" i="9"/>
  <c r="B224" i="9"/>
  <c r="B232" i="9"/>
  <c r="E283" i="9"/>
  <c r="B283" i="9" s="1"/>
  <c r="G20" i="9" l="1"/>
  <c r="H1501" i="1"/>
  <c r="H1235" i="1"/>
  <c r="G1235" i="1"/>
  <c r="H1215" i="1"/>
  <c r="D1214" i="1"/>
  <c r="I23" i="3"/>
  <c r="F237" i="5"/>
  <c r="H23" i="3"/>
  <c r="C1214" i="1"/>
  <c r="G1154" i="1"/>
  <c r="G1157" i="1"/>
  <c r="F146" i="5"/>
  <c r="E7" i="5"/>
  <c r="F7" i="5" s="1"/>
  <c r="D990" i="1"/>
  <c r="C990" i="1"/>
  <c r="F12" i="5"/>
  <c r="F212" i="9"/>
  <c r="B212" i="9" s="1"/>
  <c r="H413" i="1"/>
  <c r="G413" i="1"/>
  <c r="H248" i="1"/>
  <c r="F252" i="4"/>
  <c r="E151" i="4"/>
  <c r="E289" i="4" s="1"/>
  <c r="D285" i="1" s="1"/>
  <c r="H20" i="9"/>
  <c r="E20" i="9" s="1"/>
  <c r="F152" i="4"/>
  <c r="C148" i="1"/>
  <c r="F124" i="4"/>
  <c r="H70" i="1"/>
  <c r="G70" i="1"/>
  <c r="D2" i="1"/>
  <c r="I16" i="3"/>
  <c r="B297" i="9"/>
  <c r="E296" i="9"/>
  <c r="I10" i="3" s="1"/>
  <c r="F407" i="4"/>
  <c r="C402" i="1"/>
  <c r="E164" i="9"/>
  <c r="B164" i="9" s="1"/>
  <c r="F224" i="4"/>
  <c r="C220" i="1"/>
  <c r="F263" i="4"/>
  <c r="C259" i="1"/>
  <c r="F7" i="4"/>
  <c r="D6" i="4"/>
  <c r="C3" i="1"/>
  <c r="F35" i="6"/>
  <c r="H25" i="3"/>
  <c r="C1329" i="1"/>
  <c r="F580" i="4"/>
  <c r="C574" i="1"/>
  <c r="F50" i="4"/>
  <c r="C46" i="1"/>
  <c r="G292" i="9"/>
  <c r="E292" i="9" s="1"/>
  <c r="B292" i="9" s="1"/>
  <c r="F206" i="5"/>
  <c r="C1183" i="1"/>
  <c r="F515" i="4"/>
  <c r="C509" i="1"/>
  <c r="I1472" i="1"/>
  <c r="B191" i="9"/>
  <c r="H1524" i="1"/>
  <c r="G1524" i="1"/>
  <c r="D141" i="6"/>
  <c r="F5" i="6"/>
  <c r="H24" i="3"/>
  <c r="C1299" i="1"/>
  <c r="F625" i="4"/>
  <c r="C619" i="1"/>
  <c r="F196" i="4"/>
  <c r="C192" i="1"/>
  <c r="H20" i="3"/>
  <c r="C985" i="1"/>
  <c r="D43" i="8"/>
  <c r="F129" i="6"/>
  <c r="C1423" i="1"/>
  <c r="F593" i="4"/>
  <c r="C587" i="1"/>
  <c r="F459" i="4"/>
  <c r="D420" i="4"/>
  <c r="C453" i="1"/>
  <c r="F215" i="4"/>
  <c r="C211" i="1"/>
  <c r="E175" i="5"/>
  <c r="D1152" i="1" s="1"/>
  <c r="D1153" i="1"/>
  <c r="I22" i="3"/>
  <c r="E68" i="5"/>
  <c r="F363" i="4"/>
  <c r="C358" i="1"/>
  <c r="G638" i="1"/>
  <c r="H638" i="1"/>
  <c r="F106" i="4"/>
  <c r="C102" i="1"/>
  <c r="D1436" i="1"/>
  <c r="I29" i="3"/>
  <c r="F176" i="5"/>
  <c r="H22" i="3"/>
  <c r="D175" i="5"/>
  <c r="C1153" i="1"/>
  <c r="F567" i="4"/>
  <c r="C561" i="1"/>
  <c r="K1432" i="9"/>
  <c r="G295" i="9"/>
  <c r="E295" i="9" s="1"/>
  <c r="B295" i="9" s="1"/>
  <c r="I34" i="3"/>
  <c r="C1517" i="1"/>
  <c r="E420" i="4"/>
  <c r="F89" i="6"/>
  <c r="C1383" i="1"/>
  <c r="D408" i="4"/>
  <c r="C345" i="1"/>
  <c r="I25" i="3"/>
  <c r="D1329" i="1"/>
  <c r="F529" i="4"/>
  <c r="D528" i="4"/>
  <c r="C523" i="1"/>
  <c r="E298" i="4"/>
  <c r="D306" i="1"/>
  <c r="H27" i="3"/>
  <c r="F114" i="6"/>
  <c r="C1408" i="1"/>
  <c r="E528" i="4"/>
  <c r="D523" i="1"/>
  <c r="D151" i="4"/>
  <c r="F163" i="4"/>
  <c r="C159" i="1"/>
  <c r="G294" i="9"/>
  <c r="E294" i="9" s="1"/>
  <c r="E141" i="6"/>
  <c r="G299" i="9" s="1"/>
  <c r="E299" i="9" s="1"/>
  <c r="F69" i="5"/>
  <c r="D68" i="5"/>
  <c r="D6" i="5" s="1"/>
  <c r="C1047" i="1"/>
  <c r="F133" i="4"/>
  <c r="C129" i="1"/>
  <c r="E350" i="4"/>
  <c r="F350" i="4" s="1"/>
  <c r="H1124" i="1"/>
  <c r="G1214" i="1" l="1"/>
  <c r="H1214" i="1"/>
  <c r="I20" i="3"/>
  <c r="D985" i="1"/>
  <c r="G990" i="1"/>
  <c r="H990" i="1"/>
  <c r="D147" i="1"/>
  <c r="I17" i="3"/>
  <c r="E291" i="4"/>
  <c r="D287" i="1" s="1"/>
  <c r="E19" i="9"/>
  <c r="B20" i="9"/>
  <c r="E290" i="4"/>
  <c r="D286" i="1" s="1"/>
  <c r="H148" i="1"/>
  <c r="G148" i="1"/>
  <c r="E298" i="9"/>
  <c r="B299" i="9"/>
  <c r="G276" i="9"/>
  <c r="F6" i="5"/>
  <c r="C984" i="1"/>
  <c r="D289" i="4"/>
  <c r="D290" i="4" s="1"/>
  <c r="F151" i="4"/>
  <c r="H17" i="3"/>
  <c r="C147" i="1"/>
  <c r="G523" i="1"/>
  <c r="H523" i="1"/>
  <c r="H1383" i="1"/>
  <c r="G1383" i="1"/>
  <c r="G1517" i="1"/>
  <c r="H1517" i="1"/>
  <c r="G561" i="1"/>
  <c r="H561" i="1"/>
  <c r="G102" i="1"/>
  <c r="H102" i="1"/>
  <c r="G358" i="1"/>
  <c r="H358" i="1"/>
  <c r="G453" i="1"/>
  <c r="H453" i="1"/>
  <c r="G985" i="1"/>
  <c r="H985" i="1"/>
  <c r="G192" i="1"/>
  <c r="H192" i="1"/>
  <c r="H1299" i="1"/>
  <c r="G1299" i="1"/>
  <c r="G46" i="1"/>
  <c r="H46" i="1"/>
  <c r="H1329" i="1"/>
  <c r="G1329" i="1"/>
  <c r="D412" i="4"/>
  <c r="F6" i="4"/>
  <c r="H16" i="3"/>
  <c r="C2" i="1"/>
  <c r="G220" i="1"/>
  <c r="H220" i="1"/>
  <c r="G1047" i="1"/>
  <c r="H1047" i="1"/>
  <c r="E293" i="9"/>
  <c r="B294" i="9"/>
  <c r="D636" i="4"/>
  <c r="F528" i="4"/>
  <c r="C522" i="1"/>
  <c r="F420" i="4"/>
  <c r="D635" i="4"/>
  <c r="C414" i="1"/>
  <c r="H1423" i="1"/>
  <c r="G1423" i="1"/>
  <c r="H1183" i="1"/>
  <c r="G1183" i="1"/>
  <c r="E408" i="4"/>
  <c r="D403" i="1" s="1"/>
  <c r="D345" i="1"/>
  <c r="H345" i="1" s="1"/>
  <c r="E413" i="4"/>
  <c r="E636" i="4"/>
  <c r="D630" i="1" s="1"/>
  <c r="D522" i="1"/>
  <c r="H1153" i="1"/>
  <c r="G1153" i="1"/>
  <c r="I21" i="3"/>
  <c r="D1046" i="1"/>
  <c r="E6" i="5"/>
  <c r="G282" i="9" s="1"/>
  <c r="E282" i="9" s="1"/>
  <c r="B282" i="9" s="1"/>
  <c r="G211" i="1"/>
  <c r="H211" i="1"/>
  <c r="G619" i="1"/>
  <c r="H619" i="1"/>
  <c r="G574" i="1"/>
  <c r="H574" i="1"/>
  <c r="G259" i="1"/>
  <c r="H259" i="1"/>
  <c r="D1435" i="1"/>
  <c r="I28" i="3"/>
  <c r="H21" i="3"/>
  <c r="F68" i="5"/>
  <c r="C1046" i="1"/>
  <c r="G159" i="1"/>
  <c r="H159" i="1"/>
  <c r="G306" i="1"/>
  <c r="H306" i="1"/>
  <c r="G129" i="1"/>
  <c r="H129" i="1"/>
  <c r="H1408" i="1"/>
  <c r="G1408" i="1"/>
  <c r="E407" i="4"/>
  <c r="D402" i="1" s="1"/>
  <c r="G402" i="1" s="1"/>
  <c r="D293" i="1"/>
  <c r="E412" i="4"/>
  <c r="C403" i="1"/>
  <c r="E635" i="4"/>
  <c r="D629" i="1" s="1"/>
  <c r="D414" i="1"/>
  <c r="F175" i="5"/>
  <c r="C1152" i="1"/>
  <c r="G1436" i="1"/>
  <c r="H1436" i="1"/>
  <c r="G587" i="1"/>
  <c r="H587" i="1"/>
  <c r="C1518" i="1"/>
  <c r="I35" i="3"/>
  <c r="F141" i="6"/>
  <c r="H28" i="3"/>
  <c r="C1435" i="1"/>
  <c r="G509" i="1"/>
  <c r="H509" i="1"/>
  <c r="G3" i="1"/>
  <c r="H3" i="1"/>
  <c r="G345" i="1" l="1"/>
  <c r="H402" i="1"/>
  <c r="F408" i="4"/>
  <c r="H1435" i="1"/>
  <c r="G1435" i="1"/>
  <c r="H1518" i="1"/>
  <c r="G1518" i="1"/>
  <c r="G293" i="1"/>
  <c r="H293" i="1"/>
  <c r="F636" i="4"/>
  <c r="C630" i="1"/>
  <c r="F290" i="4"/>
  <c r="C286" i="1"/>
  <c r="G1152" i="1"/>
  <c r="H1152" i="1"/>
  <c r="G403" i="1"/>
  <c r="H403" i="1"/>
  <c r="G414" i="1"/>
  <c r="H414" i="1"/>
  <c r="D291" i="4"/>
  <c r="F289" i="4"/>
  <c r="D413" i="4"/>
  <c r="D414" i="4" s="1"/>
  <c r="C285" i="1"/>
  <c r="G1046" i="1"/>
  <c r="H1046" i="1"/>
  <c r="E640" i="4"/>
  <c r="E415" i="4"/>
  <c r="D410" i="1" s="1"/>
  <c r="D408" i="1"/>
  <c r="F635" i="4"/>
  <c r="C629" i="1"/>
  <c r="G522" i="1"/>
  <c r="H522" i="1"/>
  <c r="H9" i="3"/>
  <c r="G147" i="1"/>
  <c r="H147" i="1"/>
  <c r="E639" i="4"/>
  <c r="E414" i="4"/>
  <c r="D409" i="1" s="1"/>
  <c r="D407" i="1"/>
  <c r="H276" i="9"/>
  <c r="E276" i="9" s="1"/>
  <c r="D984" i="1"/>
  <c r="H8" i="3" s="1"/>
  <c r="G2" i="1"/>
  <c r="H2" i="1"/>
  <c r="D639" i="4"/>
  <c r="F412" i="4"/>
  <c r="C407" i="1"/>
  <c r="H11" i="3"/>
  <c r="G984" i="1" l="1"/>
  <c r="M3" i="9"/>
  <c r="E275" i="9"/>
  <c r="I8" i="3" s="1"/>
  <c r="B276" i="9"/>
  <c r="N3" i="9"/>
  <c r="I11" i="3"/>
  <c r="F639" i="4"/>
  <c r="C633" i="1"/>
  <c r="E641" i="4"/>
  <c r="D633" i="1"/>
  <c r="G407" i="1"/>
  <c r="H407" i="1"/>
  <c r="H984" i="1"/>
  <c r="G629" i="1"/>
  <c r="H629" i="1"/>
  <c r="E642" i="4"/>
  <c r="D634" i="1"/>
  <c r="G285" i="1"/>
  <c r="H285" i="1"/>
  <c r="G630" i="1"/>
  <c r="H630" i="1"/>
  <c r="K3" i="9"/>
  <c r="I9" i="3"/>
  <c r="D640" i="4"/>
  <c r="D641" i="4" s="1"/>
  <c r="D415" i="4"/>
  <c r="F413" i="4"/>
  <c r="C408" i="1"/>
  <c r="G286" i="1"/>
  <c r="H286" i="1"/>
  <c r="F414" i="4"/>
  <c r="C409" i="1"/>
  <c r="F291" i="4"/>
  <c r="C287" i="1"/>
  <c r="F641" i="4" l="1"/>
  <c r="C635" i="1"/>
  <c r="F415" i="4"/>
  <c r="C410" i="1"/>
  <c r="G409" i="1"/>
  <c r="H409" i="1"/>
  <c r="G408" i="1"/>
  <c r="H408" i="1"/>
  <c r="G287" i="1"/>
  <c r="H287" i="1"/>
  <c r="E645" i="4"/>
  <c r="D635" i="1"/>
  <c r="D642" i="4"/>
  <c r="F640" i="4"/>
  <c r="C634" i="1"/>
  <c r="E646" i="4"/>
  <c r="D636" i="1"/>
  <c r="G633" i="1"/>
  <c r="H633" i="1"/>
  <c r="D646" i="4" l="1"/>
  <c r="F642" i="4"/>
  <c r="C636" i="1"/>
  <c r="G635" i="1"/>
  <c r="H635" i="1"/>
  <c r="I19" i="3"/>
  <c r="D640" i="1"/>
  <c r="G634" i="1"/>
  <c r="H634" i="1"/>
  <c r="I18" i="3"/>
  <c r="D639" i="1"/>
  <c r="G410" i="1"/>
  <c r="H410" i="1"/>
  <c r="D645" i="4"/>
  <c r="G636" i="1" l="1"/>
  <c r="H636" i="1"/>
  <c r="H7" i="3"/>
  <c r="F645" i="4"/>
  <c r="H18" i="3"/>
  <c r="C639" i="1"/>
  <c r="F646" i="4"/>
  <c r="H19" i="3"/>
  <c r="C640" i="1"/>
  <c r="J3" i="9" l="1"/>
  <c r="I7" i="3"/>
  <c r="G639" i="1"/>
  <c r="H639" i="1"/>
  <c r="G640" i="1"/>
  <c r="H640" i="1"/>
  <c r="M272" i="9" l="1"/>
  <c r="L272" i="9"/>
  <c r="G18" i="9"/>
  <c r="K7" i="9"/>
  <c r="H18" i="9"/>
  <c r="J17" i="9"/>
  <c r="G15" i="9"/>
  <c r="K11" i="9"/>
  <c r="J8" i="9"/>
  <c r="I5" i="9"/>
  <c r="H17" i="9"/>
  <c r="L16" i="9"/>
  <c r="J5" i="9"/>
  <c r="K12" i="9"/>
  <c r="K13" i="9"/>
  <c r="K10" i="9"/>
  <c r="I17" i="9"/>
  <c r="M16" i="9"/>
  <c r="H15" i="9"/>
  <c r="I7" i="9"/>
  <c r="G16" i="9"/>
  <c r="L15" i="9"/>
  <c r="I13" i="9"/>
  <c r="K8" i="9"/>
  <c r="J13" i="9"/>
  <c r="K9" i="9"/>
  <c r="K6" i="9"/>
  <c r="J11" i="9"/>
  <c r="J6" i="9"/>
  <c r="I11" i="9"/>
  <c r="I6" i="9"/>
  <c r="J12" i="9"/>
  <c r="I9" i="9"/>
  <c r="M15" i="9"/>
  <c r="G17" i="9"/>
  <c r="H16" i="9"/>
  <c r="J9" i="9"/>
  <c r="K5" i="9"/>
  <c r="J10" i="9"/>
  <c r="J7" i="9"/>
  <c r="I12" i="9"/>
  <c r="I8" i="9"/>
  <c r="E8" i="9" l="1"/>
  <c r="B8" i="9" s="1"/>
  <c r="F272" i="9"/>
  <c r="B272" i="9" s="1"/>
  <c r="E10" i="9"/>
  <c r="B10" i="9" s="1"/>
  <c r="E16" i="9"/>
  <c r="E11" i="9"/>
  <c r="B11" i="9" s="1"/>
  <c r="E9" i="9"/>
  <c r="B9" i="9" s="1"/>
  <c r="E7" i="9"/>
  <c r="B7" i="9" s="1"/>
  <c r="F16" i="9"/>
  <c r="E17" i="9"/>
  <c r="B17" i="9" s="1"/>
  <c r="E6" i="9"/>
  <c r="B6" i="9" s="1"/>
  <c r="E13" i="9"/>
  <c r="B13" i="9" s="1"/>
  <c r="E15" i="9"/>
  <c r="E18" i="9"/>
  <c r="B18" i="9" s="1"/>
  <c r="F15" i="9"/>
  <c r="E5" i="9"/>
  <c r="F19" i="9"/>
  <c r="E12" i="9"/>
  <c r="B12" i="9" s="1"/>
  <c r="B16" i="9" l="1"/>
  <c r="E14" i="9"/>
  <c r="B15" i="9"/>
  <c r="B5" i="9"/>
  <c r="E4" i="9"/>
  <c r="F14"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<sst xmlns="http://schemas.openxmlformats.org/spreadsheetml/2006/main" count="4313" uniqueCount="3393">
  <si>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</si>
  <si>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</si>
  <si>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</si>
  <si>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</si>
  <si>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</si>
  <si>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</si>
  <si>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</si>
  <si>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</si>
  <si>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</si>
  <si>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</si>
  <si>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</si>
  <si>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</si>
  <si>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</si>
  <si>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</si>
  <si>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</si>
  <si>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</si>
  <si>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</si>
  <si>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</si>
  <si>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</si>
  <si>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</si>
  <si>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</si>
  <si>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</si>
  <si>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</si>
  <si>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</si>
  <si>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</si>
  <si>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</si>
  <si>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</si>
  <si>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</si>
  <si>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</si>
  <si>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</si>
  <si>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</si>
  <si>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IVANA MAŽURANIĆA, VINKOVCI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</si>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</sst>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8585974.6600000001</v>
      </c>
      <c r="D2" s="6">
        <f>'PR-RAS'!E6</f>
        <v>9478221.9499999993</v>
      </c>
      <c r="E2" s="6">
        <v>0</v>
      </c>
      <c r="F2" s="6">
        <v>0</v>
      </c>
      <c r="G2" s="7">
        <f t="shared" ref="G2:G264" si="0">(B2/1000)*(C2*1+D2*2)</f>
        <v>27542.418559999998</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7416162.0700000003</v>
      </c>
      <c r="D46" s="1">
        <f>'PR-RAS'!E50</f>
        <v>7849716.3899999997</v>
      </c>
      <c r="E46" s="1">
        <v>0</v>
      </c>
      <c r="F46" s="1">
        <v>0</v>
      </c>
      <c r="G46" s="2">
        <f t="shared" si="0"/>
        <v>1040201.7682500001</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7180188.2800000003</v>
      </c>
      <c r="D64" s="1">
        <f>'PR-RAS'!E68</f>
        <v>7555652.3099999996</v>
      </c>
      <c r="E64" s="1">
        <v>0</v>
      </c>
      <c r="F64" s="1">
        <v>0</v>
      </c>
      <c r="G64" s="2">
        <f t="shared" si="0"/>
        <v>1404364.0526999999</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7123687.2400000002</v>
      </c>
      <c r="D65" s="1">
        <f>'PR-RAS'!E69</f>
        <v>7532096.46</v>
      </c>
      <c r="E65" s="1">
        <v>0</v>
      </c>
      <c r="F65" s="1">
        <v>0</v>
      </c>
      <c r="G65" s="2">
        <f t="shared" si="0"/>
        <v>1420024.33024</v>
      </c>
      <c r="H65" s="2">
        <f t="shared" si="1"/>
        <v>0.70000000018626451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56501.04</v>
      </c>
      <c r="D66" s="1">
        <f>'PR-RAS'!E70</f>
        <v>23555.85</v>
      </c>
      <c r="E66" s="1">
        <v>0</v>
      </c>
      <c r="F66" s="1">
        <v>0</v>
      </c>
      <c r="G66" s="2">
        <f t="shared" si="0"/>
        <v>6734.8280999999997</v>
      </c>
      <c r="H66" s="2">
        <f t="shared" si="1"/>
        <v>0.19000000000232831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77902.36</v>
      </c>
      <c r="D70" s="1">
        <f>'PR-RAS'!E74</f>
        <v>81416.55</v>
      </c>
      <c r="E70" s="1">
        <v>0</v>
      </c>
      <c r="F70" s="1">
        <v>0</v>
      </c>
      <c r="G70" s="2">
        <f t="shared" si="0"/>
        <v>16610.746740000002</v>
      </c>
      <c r="H70" s="2">
        <f t="shared" si="1"/>
        <v>0.80999999999767169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77902.36</v>
      </c>
      <c r="D71" s="1">
        <f>'PR-RAS'!E75</f>
        <v>81416.55</v>
      </c>
      <c r="E71" s="1">
        <v>0</v>
      </c>
      <c r="F71" s="1">
        <v>0</v>
      </c>
      <c r="G71" s="2">
        <f t="shared" si="0"/>
        <v>16851.482200000002</v>
      </c>
      <c r="H71" s="2">
        <f t="shared" si="1"/>
        <v>0.80999999999767169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158071.43</v>
      </c>
      <c r="D73" s="1">
        <f>'PR-RAS'!E77</f>
        <v>212647.53</v>
      </c>
      <c r="E73" s="1">
        <v>0</v>
      </c>
      <c r="F73" s="1">
        <v>0</v>
      </c>
      <c r="G73" s="2">
        <f t="shared" si="0"/>
        <v>42002.387279999995</v>
      </c>
      <c r="H73" s="2">
        <f t="shared" si="1"/>
        <v>0.89999999999417923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22185.11</v>
      </c>
      <c r="D74" s="1">
        <f>'PR-RAS'!E78</f>
        <v>0</v>
      </c>
      <c r="E74" s="1">
        <v>0</v>
      </c>
      <c r="F74" s="1">
        <v>0</v>
      </c>
      <c r="G74" s="2">
        <f t="shared" si="0"/>
        <v>1619.5130299999998</v>
      </c>
      <c r="H74" s="2">
        <f t="shared" si="1"/>
        <v>0.11000000000058208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135886.32</v>
      </c>
      <c r="D76" s="1">
        <f>'PR-RAS'!E80</f>
        <v>212647.53</v>
      </c>
      <c r="E76" s="1">
        <v>0</v>
      </c>
      <c r="F76" s="1">
        <v>0</v>
      </c>
      <c r="G76" s="2">
        <f t="shared" si="0"/>
        <v>42088.603499999997</v>
      </c>
      <c r="H76" s="2">
        <f t="shared" si="1"/>
        <v>0.79000000000814907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297461.65000000002</v>
      </c>
      <c r="D102" s="1">
        <f>'PR-RAS'!E106</f>
        <v>422305</v>
      </c>
      <c r="E102" s="1">
        <v>0</v>
      </c>
      <c r="F102" s="1">
        <v>0</v>
      </c>
      <c r="G102" s="2">
        <f t="shared" si="0"/>
        <v>115349.23664999999</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297461.65000000002</v>
      </c>
      <c r="D108" s="1">
        <f>'PR-RAS'!E112</f>
        <v>422305</v>
      </c>
      <c r="E108" s="1">
        <v>0</v>
      </c>
      <c r="F108" s="1">
        <v>0</v>
      </c>
      <c r="G108" s="2">
        <f t="shared" si="0"/>
        <v>122201.66654999999</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297461.65000000002</v>
      </c>
      <c r="D113" s="1">
        <f>'PR-RAS'!E117</f>
        <v>422305</v>
      </c>
      <c r="E113" s="1">
        <v>0</v>
      </c>
      <c r="F113" s="1">
        <v>0</v>
      </c>
      <c r="G113" s="2">
        <f t="shared" si="0"/>
        <v>127912.0248</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15373.18</v>
      </c>
      <c r="D120" s="1">
        <f>'PR-RAS'!E124</f>
        <v>78063</v>
      </c>
      <c r="E120" s="1">
        <v>0</v>
      </c>
      <c r="F120" s="1">
        <v>0</v>
      </c>
      <c r="G120" s="2">
        <f t="shared" si="0"/>
        <v>20408.402419999999</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14143</v>
      </c>
      <c r="D121" s="1">
        <f>'PR-RAS'!E125</f>
        <v>46463</v>
      </c>
      <c r="E121" s="1">
        <v>0</v>
      </c>
      <c r="F121" s="1">
        <v>0</v>
      </c>
      <c r="G121" s="2">
        <f t="shared" si="0"/>
        <v>12848.279999999999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14143</v>
      </c>
      <c r="D123" s="1">
        <f>'PR-RAS'!E127</f>
        <v>46463</v>
      </c>
      <c r="E123" s="1">
        <v>0</v>
      </c>
      <c r="F123" s="1">
        <v>0</v>
      </c>
      <c r="G123" s="2">
        <f t="shared" si="0"/>
        <v>13062.418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1230.18</v>
      </c>
      <c r="D124" s="1">
        <f>'PR-RAS'!E128</f>
        <v>31600</v>
      </c>
      <c r="E124" s="1">
        <v>0</v>
      </c>
      <c r="F124" s="1">
        <v>0</v>
      </c>
      <c r="G124" s="2">
        <f t="shared" si="0"/>
        <v>7924.9121400000004</v>
      </c>
      <c r="H124" s="2">
        <f t="shared" si="1"/>
        <v>0.18000000000006366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31600</v>
      </c>
      <c r="E125" s="1">
        <v>0</v>
      </c>
      <c r="F125" s="1">
        <v>0</v>
      </c>
      <c r="G125" s="2">
        <f t="shared" si="0"/>
        <v>7836.8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1230.18</v>
      </c>
      <c r="D126" s="1">
        <f>'PR-RAS'!E130</f>
        <v>0</v>
      </c>
      <c r="E126" s="1">
        <v>0</v>
      </c>
      <c r="F126" s="1">
        <v>0</v>
      </c>
      <c r="G126" s="2">
        <f t="shared" si="0"/>
        <v>153.77250000000001</v>
      </c>
      <c r="H126" s="2">
        <f t="shared" si="1"/>
        <v>0.18000000000006366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856977.76</v>
      </c>
      <c r="D129" s="1">
        <f>'PR-RAS'!E133</f>
        <v>1128137.56</v>
      </c>
      <c r="E129" s="1">
        <v>0</v>
      </c>
      <c r="F129" s="1">
        <v>0</v>
      </c>
      <c r="G129" s="2">
        <f t="shared" si="0"/>
        <v>398496.36864</v>
      </c>
      <c r="H129" s="2">
        <f t="shared" si="1"/>
        <v>0.67999999993480742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856977.76</v>
      </c>
      <c r="D130" s="1">
        <f>'PR-RAS'!E134</f>
        <v>1128137.56</v>
      </c>
      <c r="E130" s="1">
        <v>0</v>
      </c>
      <c r="F130" s="1">
        <v>0</v>
      </c>
      <c r="G130" s="2">
        <f t="shared" si="0"/>
        <v>401609.62151999999</v>
      </c>
      <c r="H130" s="2">
        <f t="shared" si="1"/>
        <v>0.67999999993480742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856977.76</v>
      </c>
      <c r="D131" s="1">
        <f>'PR-RAS'!E135</f>
        <v>877137.56</v>
      </c>
      <c r="E131" s="1">
        <v>0</v>
      </c>
      <c r="F131" s="1">
        <v>0</v>
      </c>
      <c r="G131" s="2">
        <f t="shared" si="0"/>
        <v>339462.87439999997</v>
      </c>
      <c r="H131" s="2">
        <f t="shared" si="1"/>
        <v>0.67999999993480742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251000</v>
      </c>
      <c r="E132" s="1">
        <v>0</v>
      </c>
      <c r="F132" s="1">
        <v>0</v>
      </c>
      <c r="G132" s="2">
        <f t="shared" si="0"/>
        <v>65762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8517618.6400000006</v>
      </c>
      <c r="D147" s="1">
        <f>'PR-RAS'!E151</f>
        <v>9198972.9499999993</v>
      </c>
      <c r="E147" s="1">
        <v>0</v>
      </c>
      <c r="F147" s="1">
        <v>0</v>
      </c>
      <c r="G147" s="2">
        <f t="shared" si="0"/>
        <v>3929672.4228399997</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7022546.0700000003</v>
      </c>
      <c r="D148" s="1">
        <f>'PR-RAS'!E152</f>
        <v>7435941.7000000002</v>
      </c>
      <c r="E148" s="1">
        <v>0</v>
      </c>
      <c r="F148" s="1">
        <v>0</v>
      </c>
      <c r="G148" s="2">
        <f t="shared" si="0"/>
        <v>3218481.1320899995</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5800214.1699999999</v>
      </c>
      <c r="D149" s="1">
        <f>'PR-RAS'!E153</f>
        <v>6117011.1299999999</v>
      </c>
      <c r="E149" s="1">
        <v>0</v>
      </c>
      <c r="F149" s="1">
        <v>0</v>
      </c>
      <c r="G149" s="2">
        <f t="shared" si="0"/>
        <v>2669066.9916399997</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5618170.1500000004</v>
      </c>
      <c r="D150" s="1">
        <f>'PR-RAS'!E154</f>
        <v>5910900.96</v>
      </c>
      <c r="E150" s="1">
        <v>0</v>
      </c>
      <c r="F150" s="1">
        <v>0</v>
      </c>
      <c r="G150" s="2">
        <f t="shared" si="0"/>
        <v>2598555.83843</v>
      </c>
      <c r="H150" s="2">
        <f t="shared" si="1"/>
        <v>0.19000000040978193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40706.97</v>
      </c>
      <c r="D152" s="1">
        <f>'PR-RAS'!E156</f>
        <v>55281.05</v>
      </c>
      <c r="E152" s="1">
        <v>0</v>
      </c>
      <c r="F152" s="1">
        <v>0</v>
      </c>
      <c r="G152" s="2">
        <f t="shared" si="0"/>
        <v>22841.629570000001</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141337.04999999999</v>
      </c>
      <c r="D153" s="1">
        <f>'PR-RAS'!E157</f>
        <v>150829.12</v>
      </c>
      <c r="E153" s="1">
        <v>0</v>
      </c>
      <c r="F153" s="1">
        <v>0</v>
      </c>
      <c r="G153" s="2">
        <f t="shared" si="0"/>
        <v>67335.284079999998</v>
      </c>
      <c r="H153" s="2">
        <f t="shared" si="1"/>
        <v>0.16999999998370185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264446.11</v>
      </c>
      <c r="D154" s="1">
        <f>'PR-RAS'!E158</f>
        <v>309022.44</v>
      </c>
      <c r="E154" s="1">
        <v>0</v>
      </c>
      <c r="F154" s="1">
        <v>0</v>
      </c>
      <c r="G154" s="2">
        <f t="shared" si="0"/>
        <v>135021.12146999998</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957885.79</v>
      </c>
      <c r="D155" s="1">
        <f>'PR-RAS'!E159</f>
        <v>1009908.13</v>
      </c>
      <c r="E155" s="1">
        <v>0</v>
      </c>
      <c r="F155" s="1">
        <v>0</v>
      </c>
      <c r="G155" s="2">
        <f t="shared" si="0"/>
        <v>458566.11569999997</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955820.41</v>
      </c>
      <c r="D157" s="1">
        <f>'PR-RAS'!E161</f>
        <v>1008722.5</v>
      </c>
      <c r="E157" s="1">
        <v>0</v>
      </c>
      <c r="F157" s="1">
        <v>0</v>
      </c>
      <c r="G157" s="2">
        <f t="shared" si="0"/>
        <v>463829.40396000003</v>
      </c>
      <c r="H157" s="2">
        <f t="shared" si="1"/>
        <v>0.91000000003259629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2065.38</v>
      </c>
      <c r="D158" s="1">
        <f>'PR-RAS'!E162</f>
        <v>1185.6300000000001</v>
      </c>
      <c r="E158" s="1">
        <v>0</v>
      </c>
      <c r="F158" s="1">
        <v>0</v>
      </c>
      <c r="G158" s="2">
        <f t="shared" si="0"/>
        <v>696.55248000000006</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1202817.6700000002</v>
      </c>
      <c r="D159" s="1">
        <f>'PR-RAS'!E163</f>
        <v>1454240.6900000002</v>
      </c>
      <c r="E159" s="1">
        <v>0</v>
      </c>
      <c r="F159" s="1">
        <v>0</v>
      </c>
      <c r="G159" s="2">
        <f t="shared" si="0"/>
        <v>649585.24990000017</v>
      </c>
      <c r="H159" s="2">
        <f t="shared" si="1"/>
        <v>0.63999999966472387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189234.16</v>
      </c>
      <c r="D160" s="1">
        <f>'PR-RAS'!E164</f>
        <v>313122.34999999998</v>
      </c>
      <c r="E160" s="1">
        <v>0</v>
      </c>
      <c r="F160" s="1">
        <v>0</v>
      </c>
      <c r="G160" s="2">
        <f t="shared" si="0"/>
        <v>129661.13873999999</v>
      </c>
      <c r="H160" s="2">
        <f t="shared" si="1"/>
        <v>0.5099999999802094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42749.5</v>
      </c>
      <c r="D161" s="1">
        <f>'PR-RAS'!E165</f>
        <v>117425.51</v>
      </c>
      <c r="E161" s="1">
        <v>0</v>
      </c>
      <c r="F161" s="1">
        <v>0</v>
      </c>
      <c r="G161" s="2">
        <f t="shared" si="0"/>
        <v>44416.083200000001</v>
      </c>
      <c r="H161" s="2">
        <f t="shared" si="1"/>
        <v>0.99000000000523869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143184.66</v>
      </c>
      <c r="D162" s="1">
        <f>'PR-RAS'!E166</f>
        <v>191217.09</v>
      </c>
      <c r="E162" s="1">
        <v>0</v>
      </c>
      <c r="F162" s="1">
        <v>0</v>
      </c>
      <c r="G162" s="2">
        <f t="shared" si="0"/>
        <v>84624.633239999996</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3300</v>
      </c>
      <c r="D163" s="1">
        <f>'PR-RAS'!E167</f>
        <v>4479.75</v>
      </c>
      <c r="E163" s="1">
        <v>0</v>
      </c>
      <c r="F163" s="1">
        <v>0</v>
      </c>
      <c r="G163" s="2">
        <f t="shared" si="0"/>
        <v>1986.039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625976.44000000006</v>
      </c>
      <c r="D165" s="1">
        <f>'PR-RAS'!E169</f>
        <v>733691.93</v>
      </c>
      <c r="E165" s="1">
        <v>0</v>
      </c>
      <c r="F165" s="1">
        <v>0</v>
      </c>
      <c r="G165" s="2">
        <f t="shared" si="0"/>
        <v>343311.08920000005</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125903.15</v>
      </c>
      <c r="D166" s="1">
        <f>'PR-RAS'!E170</f>
        <v>107965.68</v>
      </c>
      <c r="E166" s="1">
        <v>0</v>
      </c>
      <c r="F166" s="1">
        <v>0</v>
      </c>
      <c r="G166" s="2">
        <f t="shared" si="0"/>
        <v>56402.694150000003</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278949.53999999998</v>
      </c>
      <c r="D167" s="1">
        <f>'PR-RAS'!E171</f>
        <v>382060.33</v>
      </c>
      <c r="E167" s="1">
        <v>0</v>
      </c>
      <c r="F167" s="1">
        <v>0</v>
      </c>
      <c r="G167" s="2">
        <f t="shared" si="0"/>
        <v>173149.6532</v>
      </c>
      <c r="H167" s="2">
        <f t="shared" si="1"/>
        <v>0.7900000000372529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162371.79</v>
      </c>
      <c r="D168" s="1">
        <f>'PR-RAS'!E172</f>
        <v>186047.6</v>
      </c>
      <c r="E168" s="1">
        <v>0</v>
      </c>
      <c r="F168" s="1">
        <v>0</v>
      </c>
      <c r="G168" s="2">
        <f t="shared" si="0"/>
        <v>89255.987330000004</v>
      </c>
      <c r="H168" s="2">
        <f t="shared" si="1"/>
        <v>0.60999999998603016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26572.560000000001</v>
      </c>
      <c r="D169" s="1">
        <f>'PR-RAS'!E173</f>
        <v>27243.96</v>
      </c>
      <c r="E169" s="1">
        <v>0</v>
      </c>
      <c r="F169" s="1">
        <v>0</v>
      </c>
      <c r="G169" s="2">
        <f t="shared" si="0"/>
        <v>13618.16064</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25878.240000000002</v>
      </c>
      <c r="D170" s="1">
        <f>'PR-RAS'!E174</f>
        <v>24337.81</v>
      </c>
      <c r="E170" s="1">
        <v>0</v>
      </c>
      <c r="F170" s="1">
        <v>0</v>
      </c>
      <c r="G170" s="2">
        <f t="shared" si="0"/>
        <v>12599.602340000001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6301.16</v>
      </c>
      <c r="D172" s="1">
        <f>'PR-RAS'!E176</f>
        <v>6036.55</v>
      </c>
      <c r="E172" s="1">
        <v>0</v>
      </c>
      <c r="F172" s="1">
        <v>0</v>
      </c>
      <c r="G172" s="2">
        <f t="shared" si="0"/>
        <v>3141.9984600000007</v>
      </c>
      <c r="H172" s="2">
        <f t="shared" si="1"/>
        <v>0.60999999999967258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275046.96999999997</v>
      </c>
      <c r="D173" s="1">
        <f>'PR-RAS'!E177</f>
        <v>278303.35000000003</v>
      </c>
      <c r="E173" s="1">
        <v>0</v>
      </c>
      <c r="F173" s="1">
        <v>0</v>
      </c>
      <c r="G173" s="2">
        <f t="shared" si="0"/>
        <v>143044.43124000001</v>
      </c>
      <c r="H173" s="2">
        <f t="shared" si="1"/>
        <v>0.38000000006286427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52883.83</v>
      </c>
      <c r="D174" s="1">
        <f>'PR-RAS'!E178</f>
        <v>70076.81</v>
      </c>
      <c r="E174" s="1">
        <v>0</v>
      </c>
      <c r="F174" s="1">
        <v>0</v>
      </c>
      <c r="G174" s="2">
        <f t="shared" si="0"/>
        <v>33395.47885</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32451.75</v>
      </c>
      <c r="D175" s="1">
        <f>'PR-RAS'!E179</f>
        <v>30628.240000000002</v>
      </c>
      <c r="E175" s="1">
        <v>0</v>
      </c>
      <c r="F175" s="1">
        <v>0</v>
      </c>
      <c r="G175" s="2">
        <f t="shared" si="0"/>
        <v>16305.232020000001</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4902.01</v>
      </c>
      <c r="D176" s="1">
        <f>'PR-RAS'!E180</f>
        <v>3432</v>
      </c>
      <c r="E176" s="1">
        <v>0</v>
      </c>
      <c r="F176" s="1">
        <v>0</v>
      </c>
      <c r="G176" s="2">
        <f t="shared" si="0"/>
        <v>2059.0517500000001</v>
      </c>
      <c r="H176" s="2">
        <f t="shared" si="1"/>
        <v>1.0000000000218279E-2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59283.62</v>
      </c>
      <c r="D177" s="1">
        <f>'PR-RAS'!E181</f>
        <v>65021.95</v>
      </c>
      <c r="E177" s="1">
        <v>0</v>
      </c>
      <c r="F177" s="1">
        <v>0</v>
      </c>
      <c r="G177" s="2">
        <f t="shared" si="0"/>
        <v>33321.643519999998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25560</v>
      </c>
      <c r="D179" s="1">
        <f>'PR-RAS'!E183</f>
        <v>23250</v>
      </c>
      <c r="E179" s="1">
        <v>0</v>
      </c>
      <c r="F179" s="1">
        <v>0</v>
      </c>
      <c r="G179" s="2">
        <f t="shared" si="0"/>
        <v>12826.68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79709.78</v>
      </c>
      <c r="D180" s="1">
        <f>'PR-RAS'!E184</f>
        <v>63241.7</v>
      </c>
      <c r="E180" s="1">
        <v>0</v>
      </c>
      <c r="F180" s="1">
        <v>0</v>
      </c>
      <c r="G180" s="2">
        <f t="shared" si="0"/>
        <v>36908.57922</v>
      </c>
      <c r="H180" s="2">
        <f t="shared" si="1"/>
        <v>0.52000000000407454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15710.98</v>
      </c>
      <c r="D181" s="1">
        <f>'PR-RAS'!E185</f>
        <v>16257.65</v>
      </c>
      <c r="E181" s="1">
        <v>0</v>
      </c>
      <c r="F181" s="1">
        <v>0</v>
      </c>
      <c r="G181" s="2">
        <f t="shared" si="0"/>
        <v>8680.7304000000004</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4545</v>
      </c>
      <c r="D182" s="1">
        <f>'PR-RAS'!E186</f>
        <v>6395</v>
      </c>
      <c r="E182" s="1">
        <v>0</v>
      </c>
      <c r="F182" s="1">
        <v>0</v>
      </c>
      <c r="G182" s="2">
        <f t="shared" si="0"/>
        <v>3137.6349999999998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112560.1</v>
      </c>
      <c r="D184" s="1">
        <f>'PR-RAS'!E188</f>
        <v>129123.06</v>
      </c>
      <c r="E184" s="1">
        <v>0</v>
      </c>
      <c r="F184" s="1">
        <v>0</v>
      </c>
      <c r="G184" s="2">
        <f t="shared" si="0"/>
        <v>67857.538259999987</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7551.79</v>
      </c>
      <c r="D186" s="1">
        <f>'PR-RAS'!E190</f>
        <v>6936.39</v>
      </c>
      <c r="E186" s="1">
        <v>0</v>
      </c>
      <c r="F186" s="1">
        <v>0</v>
      </c>
      <c r="G186" s="2">
        <f t="shared" si="0"/>
        <v>3963.5454500000001</v>
      </c>
      <c r="H186" s="2">
        <f t="shared" si="1"/>
        <v>0.6000000000003638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2067.2399999999998</v>
      </c>
      <c r="D187" s="1">
        <f>'PR-RAS'!E191</f>
        <v>449.84</v>
      </c>
      <c r="E187" s="1">
        <v>0</v>
      </c>
      <c r="F187" s="1">
        <v>0</v>
      </c>
      <c r="G187" s="2">
        <f t="shared" si="0"/>
        <v>551.8471199999999</v>
      </c>
      <c r="H187" s="2">
        <f t="shared" si="1"/>
        <v>0.39999999999980673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1390</v>
      </c>
      <c r="D188" s="1">
        <f>'PR-RAS'!E192</f>
        <v>1500</v>
      </c>
      <c r="E188" s="1">
        <v>0</v>
      </c>
      <c r="F188" s="1">
        <v>0</v>
      </c>
      <c r="G188" s="2">
        <f t="shared" si="0"/>
        <v>820.93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31145</v>
      </c>
      <c r="D189" s="1">
        <f>'PR-RAS'!E193</f>
        <v>25962.5</v>
      </c>
      <c r="E189" s="1">
        <v>0</v>
      </c>
      <c r="F189" s="1">
        <v>0</v>
      </c>
      <c r="G189" s="2">
        <f t="shared" si="0"/>
        <v>15617.16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70406.070000000007</v>
      </c>
      <c r="D191" s="1">
        <f>'PR-RAS'!E195</f>
        <v>94274.33</v>
      </c>
      <c r="E191" s="1">
        <v>0</v>
      </c>
      <c r="F191" s="1">
        <v>0</v>
      </c>
      <c r="G191" s="2">
        <f t="shared" si="0"/>
        <v>49201.398700000005</v>
      </c>
      <c r="H191" s="2">
        <f t="shared" si="1"/>
        <v>0.40000000000873115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52340.65</v>
      </c>
      <c r="D192" s="1">
        <f>'PR-RAS'!E196</f>
        <v>31506.78</v>
      </c>
      <c r="E192" s="1">
        <v>0</v>
      </c>
      <c r="F192" s="1">
        <v>0</v>
      </c>
      <c r="G192" s="2">
        <f t="shared" si="0"/>
        <v>22032.654109999999</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52340.65</v>
      </c>
      <c r="D206" s="1">
        <f>'PR-RAS'!E210</f>
        <v>31506.78</v>
      </c>
      <c r="E206" s="1">
        <v>0</v>
      </c>
      <c r="F206" s="1">
        <v>0</v>
      </c>
      <c r="G206" s="2">
        <f t="shared" si="0"/>
        <v>23647.613049999996</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4440.37</v>
      </c>
      <c r="D207" s="1">
        <f>'PR-RAS'!E211</f>
        <v>5300</v>
      </c>
      <c r="E207" s="1">
        <v>0</v>
      </c>
      <c r="F207" s="1">
        <v>0</v>
      </c>
      <c r="G207" s="2">
        <f t="shared" si="0"/>
        <v>3098.3162199999997</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47900.28</v>
      </c>
      <c r="D209" s="1">
        <f>'PR-RAS'!E213</f>
        <v>26206.78</v>
      </c>
      <c r="E209" s="1">
        <v>0</v>
      </c>
      <c r="F209" s="1">
        <v>0</v>
      </c>
      <c r="G209" s="2">
        <f t="shared" si="0"/>
        <v>20865.278719999998</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239914.25</v>
      </c>
      <c r="D248" s="1">
        <f>'PR-RAS'!E252</f>
        <v>277283.78000000003</v>
      </c>
      <c r="E248" s="1">
        <v>0</v>
      </c>
      <c r="F248" s="1">
        <v>0</v>
      </c>
      <c r="G248" s="2">
        <f t="shared" si="0"/>
        <v>196237.00707000002</v>
      </c>
      <c r="H248" s="2">
        <f t="shared" si="1"/>
        <v>0.46999999997206032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239914.25</v>
      </c>
      <c r="D255" s="1">
        <f>'PR-RAS'!E259</f>
        <v>277283.78000000003</v>
      </c>
      <c r="E255" s="1">
        <v>0</v>
      </c>
      <c r="F255" s="1">
        <v>0</v>
      </c>
      <c r="G255" s="2">
        <f t="shared" si="0"/>
        <v>201798.37974</v>
      </c>
      <c r="H255" s="2">
        <f t="shared" si="1"/>
        <v>0.46999999997206032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239914.25</v>
      </c>
      <c r="D257" s="1">
        <f>'PR-RAS'!E261</f>
        <v>277283.78000000003</v>
      </c>
      <c r="E257" s="1">
        <v>0</v>
      </c>
      <c r="F257" s="1">
        <v>0</v>
      </c>
      <c r="G257" s="2">
        <f t="shared" si="0"/>
        <v>203387.34336000003</v>
      </c>
      <c r="H257" s="2">
        <f t="shared" si="1"/>
        <v>0.46999999997206032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8517618.6400000006</v>
      </c>
      <c r="D285" s="1">
        <f>'PR-RAS'!E289</f>
        <v>9198972.9499999993</v>
      </c>
      <c r="E285" s="1">
        <v>0</v>
      </c>
      <c r="F285" s="1">
        <v>0</v>
      </c>
      <c r="G285" s="2">
        <f t="shared" si="8"/>
        <v>7644020.3293599989</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68356.019999999553</v>
      </c>
      <c r="D286" s="1">
        <f>'PR-RAS'!E290</f>
        <v>279249</v>
      </c>
      <c r="E286" s="1">
        <v>0</v>
      </c>
      <c r="F286" s="1">
        <v>0</v>
      </c>
      <c r="G286" s="2">
        <f t="shared" si="8"/>
        <v>178653.39569999985</v>
      </c>
      <c r="H286" s="2">
        <f t="shared" si="9"/>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86138.61</v>
      </c>
      <c r="D288" s="1">
        <f>'PR-RAS'!E292</f>
        <v>66987.02</v>
      </c>
      <c r="E288" s="1">
        <v>0</v>
      </c>
      <c r="F288" s="1">
        <v>0</v>
      </c>
      <c r="G288" s="2">
        <f t="shared" si="8"/>
        <v>63172.330549999999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48782.03</v>
      </c>
      <c r="D290" s="1">
        <f>'PR-RAS'!E294</f>
        <v>45923.53</v>
      </c>
      <c r="E290" s="1">
        <v>0</v>
      </c>
      <c r="F290" s="1">
        <v>0</v>
      </c>
      <c r="G290" s="2">
        <f t="shared" si="8"/>
        <v>40641.807009999997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6370.5</v>
      </c>
      <c r="D291" s="1">
        <f>'PR-RAS'!E295</f>
        <v>4750.5</v>
      </c>
      <c r="E291" s="1">
        <v>0</v>
      </c>
      <c r="F291" s="1">
        <v>0</v>
      </c>
      <c r="G291" s="2">
        <f t="shared" si="8"/>
        <v>4602.7349999999997</v>
      </c>
      <c r="H291" s="2">
        <f t="shared" si="9"/>
        <v>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87507.61</v>
      </c>
      <c r="D345" s="1">
        <f>'PR-RAS'!E350</f>
        <v>304502.13</v>
      </c>
      <c r="E345" s="1">
        <v>0</v>
      </c>
      <c r="F345" s="1">
        <v>0</v>
      </c>
      <c r="G345" s="2">
        <f t="shared" si="8"/>
        <v>239600.08327999999</v>
      </c>
      <c r="H345" s="2">
        <f t="shared" si="9"/>
        <v>0.52000000000407454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87507.61</v>
      </c>
      <c r="D358" s="1">
        <f>'PR-RAS'!E363</f>
        <v>164502.13</v>
      </c>
      <c r="E358" s="1">
        <v>0</v>
      </c>
      <c r="F358" s="1">
        <v>0</v>
      </c>
      <c r="G358" s="2">
        <f t="shared" si="8"/>
        <v>148694.73759</v>
      </c>
      <c r="H358" s="2">
        <f t="shared" si="9"/>
        <v>0.52000000000407454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24615.360000000001</v>
      </c>
      <c r="D364" s="1">
        <f>'PR-RAS'!E369</f>
        <v>138084.56</v>
      </c>
      <c r="E364" s="1">
        <v>0</v>
      </c>
      <c r="F364" s="1">
        <v>0</v>
      </c>
      <c r="G364" s="2">
        <f t="shared" si="8"/>
        <v>109184.76624</v>
      </c>
      <c r="H364" s="2">
        <f t="shared" si="9"/>
        <v>0.80000000000291038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8327.86</v>
      </c>
      <c r="D365" s="1">
        <f>'PR-RAS'!E370</f>
        <v>0</v>
      </c>
      <c r="E365" s="1">
        <v>0</v>
      </c>
      <c r="F365" s="1">
        <v>0</v>
      </c>
      <c r="G365" s="2">
        <f t="shared" si="8"/>
        <v>3031.3410400000002</v>
      </c>
      <c r="H365" s="2">
        <f t="shared" si="9"/>
        <v>0.13999999999941792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16287.5</v>
      </c>
      <c r="D371" s="1">
        <f>'PR-RAS'!E376</f>
        <v>138084.56</v>
      </c>
      <c r="E371" s="1">
        <v>0</v>
      </c>
      <c r="F371" s="1">
        <v>0</v>
      </c>
      <c r="G371" s="2">
        <f t="shared" si="8"/>
        <v>108208.9494</v>
      </c>
      <c r="H371" s="2">
        <f t="shared" si="9"/>
        <v>0.94000000000232831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62892.25</v>
      </c>
      <c r="D378" s="1">
        <f>'PR-RAS'!E383</f>
        <v>26417.57</v>
      </c>
      <c r="E378" s="1">
        <v>0</v>
      </c>
      <c r="F378" s="1">
        <v>0</v>
      </c>
      <c r="G378" s="2">
        <f t="shared" si="8"/>
        <v>43629.226029999998</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62892.25</v>
      </c>
      <c r="D379" s="1">
        <f>'PR-RAS'!E384</f>
        <v>26417.57</v>
      </c>
      <c r="E379" s="1">
        <v>0</v>
      </c>
      <c r="F379" s="1">
        <v>0</v>
      </c>
      <c r="G379" s="2">
        <f t="shared" si="8"/>
        <v>43744.953419999998</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140000</v>
      </c>
      <c r="E397" s="1">
        <v>0</v>
      </c>
      <c r="F397" s="1">
        <v>0</v>
      </c>
      <c r="G397" s="2">
        <f t="shared" si="8"/>
        <v>110880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140000</v>
      </c>
      <c r="E398" s="1">
        <v>0</v>
      </c>
      <c r="F398" s="1">
        <v>0</v>
      </c>
      <c r="G398" s="2">
        <f t="shared" si="8"/>
        <v>111160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87507.61</v>
      </c>
      <c r="D403" s="1">
        <f>'PR-RAS'!E408</f>
        <v>304502.13</v>
      </c>
      <c r="E403" s="1">
        <v>0</v>
      </c>
      <c r="F403" s="1">
        <v>0</v>
      </c>
      <c r="G403" s="2">
        <f t="shared" si="8"/>
        <v>279997.77174</v>
      </c>
      <c r="H403" s="2">
        <f t="shared" si="9"/>
        <v>0.52000000000407454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8585974.6600000001</v>
      </c>
      <c r="D407" s="1">
        <f>'PR-RAS'!E412</f>
        <v>9478221.9499999993</v>
      </c>
      <c r="E407" s="1">
        <v>0</v>
      </c>
      <c r="F407" s="1">
        <v>0</v>
      </c>
      <c r="G407" s="2">
        <f t="shared" si="8"/>
        <v>11182221.93536</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8605126.25</v>
      </c>
      <c r="D408" s="1">
        <f>'PR-RAS'!E413</f>
        <v>9503475.0800000001</v>
      </c>
      <c r="E408" s="1">
        <v>0</v>
      </c>
      <c r="F408" s="1">
        <v>0</v>
      </c>
      <c r="G408" s="2">
        <f t="shared" si="8"/>
        <v>11238115.09887</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19151.589999999851</v>
      </c>
      <c r="D410" s="1">
        <f>'PR-RAS'!E415</f>
        <v>25253.13000000082</v>
      </c>
      <c r="E410" s="1">
        <v>0</v>
      </c>
      <c r="F410" s="1">
        <v>0</v>
      </c>
      <c r="G410" s="2">
        <f t="shared" si="8"/>
        <v>28490.060650000607</v>
      </c>
      <c r="H410" s="2">
        <f t="shared" si="9"/>
        <v>0.54000000096857548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86138.61</v>
      </c>
      <c r="D411" s="1">
        <f>'PR-RAS'!E416</f>
        <v>66987.02</v>
      </c>
      <c r="E411" s="1">
        <v>0</v>
      </c>
      <c r="F411" s="1">
        <v>0</v>
      </c>
      <c r="G411" s="2">
        <f t="shared" si="8"/>
        <v>90246.186500000011</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48782.03</v>
      </c>
      <c r="D413" s="1">
        <f>'PR-RAS'!E418</f>
        <v>45923.53</v>
      </c>
      <c r="E413" s="1">
        <v>0</v>
      </c>
      <c r="F413" s="1">
        <v>0</v>
      </c>
      <c r="G413" s="2">
        <f t="shared" si="8"/>
        <v>57939.185079999996</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8585974.6600000001</v>
      </c>
      <c r="D633" s="1">
        <f>'PR-RAS'!E639</f>
        <v>9478221.9499999993</v>
      </c>
      <c r="E633" s="1">
        <v>0</v>
      </c>
      <c r="F633" s="1">
        <v>0</v>
      </c>
      <c r="G633" s="2">
        <f t="shared" si="10"/>
        <v>17406808.529920001</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8605126.25</v>
      </c>
      <c r="D634" s="1">
        <f>'PR-RAS'!E640</f>
        <v>9503475.0800000001</v>
      </c>
      <c r="E634" s="1">
        <v>0</v>
      </c>
      <c r="F634" s="1">
        <v>0</v>
      </c>
      <c r="G634" s="2">
        <f t="shared" si="10"/>
        <v>17478444.367529999</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19151.589999999851</v>
      </c>
      <c r="D636" s="1">
        <f>'PR-RAS'!E642</f>
        <v>25253.13000000082</v>
      </c>
      <c r="E636" s="1">
        <v>0</v>
      </c>
      <c r="F636" s="1">
        <v>0</v>
      </c>
      <c r="G636" s="2">
        <f t="shared" si="10"/>
        <v>44232.734750000949</v>
      </c>
      <c r="H636" s="2">
        <f t="shared" si="11"/>
        <v>0.54000000096857548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86138.61</v>
      </c>
      <c r="D637" s="1">
        <f>'PR-RAS'!E643</f>
        <v>66987.02</v>
      </c>
      <c r="E637" s="1">
        <v>0</v>
      </c>
      <c r="F637" s="1">
        <v>0</v>
      </c>
      <c r="G637" s="2">
        <f t="shared" si="10"/>
        <v>139991.64540000001</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66987.02000000015</v>
      </c>
      <c r="D639" s="1">
        <f>'PR-RAS'!E645</f>
        <v>41733.889999999185</v>
      </c>
      <c r="E639" s="1">
        <v>0</v>
      </c>
      <c r="F639" s="1">
        <v>0</v>
      </c>
      <c r="G639" s="2">
        <f t="shared" si="10"/>
        <v>95990.16239999907</v>
      </c>
      <c r="H639" s="2">
        <f t="shared" si="11"/>
        <v>0.13000000096508302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583853.55000000005</v>
      </c>
      <c r="D641" s="1">
        <f>'PR-RAS'!E647</f>
        <v>649390.94999999995</v>
      </c>
      <c r="E641" s="1">
        <v>0</v>
      </c>
      <c r="F641" s="1">
        <v>0</v>
      </c>
      <c r="G641" s="2">
        <f t="shared" si="10"/>
        <v>1204886.6880000001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120959.81</v>
      </c>
      <c r="D642" s="1">
        <f>'PR-RAS'!E649</f>
        <v>85564.13</v>
      </c>
      <c r="E642" s="1">
        <v>0</v>
      </c>
      <c r="F642" s="1">
        <v>0</v>
      </c>
      <c r="G642" s="2">
        <f t="shared" si="10"/>
        <v>187228.45287000001</v>
      </c>
      <c r="H642" s="2">
        <f t="shared" si="11"/>
        <v>0.32000000000698492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1932090.54</v>
      </c>
      <c r="D643" s="1">
        <f>'PR-RAS'!E650</f>
        <v>2369408</v>
      </c>
      <c r="E643" s="1">
        <v>0</v>
      </c>
      <c r="F643" s="1">
        <v>0</v>
      </c>
      <c r="G643" s="2">
        <f t="shared" si="10"/>
        <v>4282721.9986800002</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1967486.22</v>
      </c>
      <c r="D644" s="1">
        <f>'PR-RAS'!E651</f>
        <v>2298612.9</v>
      </c>
      <c r="E644" s="1">
        <v>0</v>
      </c>
      <c r="F644" s="1">
        <v>0</v>
      </c>
      <c r="G644" s="2">
        <f t="shared" si="10"/>
        <v>4221109.8288599998</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85564.130000000121</v>
      </c>
      <c r="D645" s="1">
        <f>'PR-RAS'!E652</f>
        <v>156359.22999999998</v>
      </c>
      <c r="E645" s="1">
        <v>0</v>
      </c>
      <c r="F645" s="1">
        <v>0</v>
      </c>
      <c r="G645" s="2">
        <f t="shared" si="10"/>
        <v>256493.98796000006</v>
      </c>
      <c r="H645" s="2">
        <f t="shared" si="11"/>
        <v>0.36000000010244548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51</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49</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7118798.6600000001</v>
      </c>
      <c r="D668" s="1">
        <f>'PR-RAS'!E675</f>
        <v>7524026.46</v>
      </c>
      <c r="E668" s="1">
        <v>0</v>
      </c>
      <c r="F668" s="1">
        <v>0</v>
      </c>
      <c r="G668" s="2">
        <f t="shared" si="10"/>
        <v>14785290.003860001</v>
      </c>
      <c r="H668" s="2">
        <f t="shared" si="11"/>
        <v>0.79999999981373549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4888.58</v>
      </c>
      <c r="D669" s="1">
        <f>'PR-RAS'!E676</f>
        <v>8070</v>
      </c>
      <c r="E669" s="1">
        <v>0</v>
      </c>
      <c r="F669" s="1">
        <v>0</v>
      </c>
      <c r="G669" s="2">
        <f t="shared" si="10"/>
        <v>14047.091440000002</v>
      </c>
      <c r="H669" s="2">
        <f t="shared" si="11"/>
        <v>0.42000000000007276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56501.04</v>
      </c>
      <c r="D670" s="1">
        <f>'PR-RAS'!E677</f>
        <v>23555.85</v>
      </c>
      <c r="E670" s="1">
        <v>0</v>
      </c>
      <c r="F670" s="1">
        <v>0</v>
      </c>
      <c r="G670" s="2">
        <f t="shared" si="10"/>
        <v>69316.923060000001</v>
      </c>
      <c r="H670" s="2">
        <f t="shared" si="11"/>
        <v>0.19000000000232831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77902.36</v>
      </c>
      <c r="D687" s="1">
        <f>'PR-RAS'!E694</f>
        <v>81416.55</v>
      </c>
      <c r="E687" s="1">
        <v>0</v>
      </c>
      <c r="F687" s="1">
        <v>0</v>
      </c>
      <c r="G687" s="2">
        <f t="shared" si="10"/>
        <v>165144.52556000004</v>
      </c>
      <c r="H687" s="2">
        <f t="shared" si="11"/>
        <v>0.80999999999767169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274134.40000000002</v>
      </c>
      <c r="D703" s="1">
        <f>'PR-RAS'!E710</f>
        <v>391465</v>
      </c>
      <c r="E703" s="1">
        <v>0</v>
      </c>
      <c r="F703" s="1">
        <v>0</v>
      </c>
      <c r="G703" s="2">
        <f t="shared" si="10"/>
        <v>742059.20879999991</v>
      </c>
      <c r="H703" s="2">
        <f t="shared" si="11"/>
        <v>0.40000000002328306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28535.91</v>
      </c>
      <c r="D709" s="1">
        <f>'PR-RAS'!E716</f>
        <v>16536.95</v>
      </c>
      <c r="E709" s="1">
        <v>0</v>
      </c>
      <c r="F709" s="1">
        <v>0</v>
      </c>
      <c r="G709" s="2">
        <f t="shared" si="10"/>
        <v>43619.745479999998</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12466.78</v>
      </c>
      <c r="D710" s="1">
        <f>'PR-RAS'!E717</f>
        <v>15889.69</v>
      </c>
      <c r="E710" s="1">
        <v>0</v>
      </c>
      <c r="F710" s="1">
        <v>0</v>
      </c>
      <c r="G710" s="2">
        <f t="shared" si="10"/>
        <v>31370.527440000002</v>
      </c>
      <c r="H710" s="2">
        <f t="shared" si="11"/>
        <v>0.52999999999883585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143184.66</v>
      </c>
      <c r="D711" s="1">
        <f>'PR-RAS'!E718</f>
        <v>191217.09</v>
      </c>
      <c r="E711" s="1">
        <v>0</v>
      </c>
      <c r="F711" s="1">
        <v>0</v>
      </c>
      <c r="G711" s="2">
        <f t="shared" si="10"/>
        <v>373189.37639999995</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11000</v>
      </c>
      <c r="D713" s="1">
        <f>'PR-RAS'!E720</f>
        <v>17460</v>
      </c>
      <c r="E713" s="1">
        <v>0</v>
      </c>
      <c r="F713" s="1">
        <v>0</v>
      </c>
      <c r="G713" s="2">
        <f t="shared" si="10"/>
        <v>32695.039999999997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6891.03</v>
      </c>
      <c r="D715" s="1">
        <f>'PR-RAS'!E722</f>
        <v>7656.7</v>
      </c>
      <c r="E715" s="1">
        <v>0</v>
      </c>
      <c r="F715" s="1">
        <v>0</v>
      </c>
      <c r="G715" s="2">
        <f t="shared" si="10"/>
        <v>15853.963019999999</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3653.29</v>
      </c>
      <c r="D719" s="1">
        <f>'PR-RAS'!E726</f>
        <v>3185.97</v>
      </c>
      <c r="E719" s="1">
        <v>0</v>
      </c>
      <c r="F719" s="1">
        <v>0</v>
      </c>
      <c r="G719" s="2">
        <f t="shared" si="10"/>
        <v>7198.115139999999</v>
      </c>
      <c r="H719" s="2">
        <f t="shared" si="11"/>
        <v>0.32000000000016371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8688.24</v>
      </c>
      <c r="D817" s="1">
        <f>'PR-RAS'!E824</f>
        <v>3493.08</v>
      </c>
      <c r="E817" s="1">
        <v>0</v>
      </c>
      <c r="F817" s="1">
        <v>0</v>
      </c>
      <c r="G817" s="2">
        <f t="shared" si="18"/>
        <v>12790.310399999998</v>
      </c>
      <c r="H817" s="2">
        <f t="shared" si="19"/>
        <v>0.31999999999970896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104624</v>
      </c>
      <c r="D820" s="1">
        <f>'PR-RAS'!E827</f>
        <v>125609</v>
      </c>
      <c r="E820" s="1">
        <v>0</v>
      </c>
      <c r="F820" s="1">
        <v>0</v>
      </c>
      <c r="G820" s="2">
        <f t="shared" si="18"/>
        <v>291434.598</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126602.01</v>
      </c>
      <c r="D821" s="1">
        <f>'PR-RAS'!E828</f>
        <v>148181.70000000001</v>
      </c>
      <c r="E821" s="1">
        <v>0</v>
      </c>
      <c r="F821" s="1">
        <v>0</v>
      </c>
      <c r="G821" s="2">
        <f t="shared" si="18"/>
        <v>346831.63620000001</v>
      </c>
      <c r="H821" s="2">
        <f t="shared" si="19"/>
        <v>0.30999999998311978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15044508.02</v>
      </c>
      <c r="D984" s="6">
        <f>BILANCA!E6</f>
        <v>15140729.59</v>
      </c>
      <c r="E984" s="6">
        <v>0</v>
      </c>
      <c r="F984" s="6">
        <v>0</v>
      </c>
      <c r="G984" s="7">
        <f t="shared" ref="G984:G1241" si="22">B984/1000*C984+B984/500*D984</f>
        <v>45325.967199999999</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14315215.42</v>
      </c>
      <c r="D985" s="1">
        <f>BILANCA!E7</f>
        <v>14276286.07</v>
      </c>
      <c r="E985" s="1">
        <v>0</v>
      </c>
      <c r="F985" s="1">
        <v>0</v>
      </c>
      <c r="G985" s="2">
        <f t="shared" si="22"/>
        <v>85735.575119999994</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14239340.42</v>
      </c>
      <c r="D990" s="1">
        <f>BILANCA!E12</f>
        <v>14060411.07</v>
      </c>
      <c r="E990" s="1">
        <v>0</v>
      </c>
      <c r="F990" s="1">
        <v>0</v>
      </c>
      <c r="G990" s="2">
        <f t="shared" si="22"/>
        <v>296521.13792000001</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14158575.25</v>
      </c>
      <c r="D991" s="1">
        <f>BILANCA!E13</f>
        <v>13919350.98</v>
      </c>
      <c r="E991" s="1">
        <v>0</v>
      </c>
      <c r="F991" s="1">
        <v>0</v>
      </c>
      <c r="G991" s="2">
        <f t="shared" si="22"/>
        <v>335978.21768</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15948284.439999999</v>
      </c>
      <c r="D993" s="1">
        <f>BILANCA!E15</f>
        <v>15948284.439999999</v>
      </c>
      <c r="E993" s="1">
        <v>0</v>
      </c>
      <c r="F993" s="1">
        <v>0</v>
      </c>
      <c r="G993" s="2">
        <f t="shared" si="22"/>
        <v>478448.53320000001</v>
      </c>
      <c r="H993" s="2">
        <f t="shared" si="19"/>
        <v>0.87999999895691872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1789709.19</v>
      </c>
      <c r="D996" s="1">
        <f>BILANCA!E18</f>
        <v>2028933.46</v>
      </c>
      <c r="E996" s="1">
        <v>0</v>
      </c>
      <c r="F996" s="1">
        <v>0</v>
      </c>
      <c r="G996" s="2">
        <f t="shared" si="22"/>
        <v>76018.489430000001</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76829.169999999925</v>
      </c>
      <c r="D997" s="1">
        <f>BILANCA!E19</f>
        <v>137124.08999999985</v>
      </c>
      <c r="E997" s="1">
        <v>0</v>
      </c>
      <c r="F997" s="1">
        <v>0</v>
      </c>
      <c r="G997" s="2">
        <f t="shared" si="22"/>
        <v>4915.0828999999949</v>
      </c>
      <c r="H997" s="2">
        <f t="shared" si="19"/>
        <v>0.25999999977648258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474989.83</v>
      </c>
      <c r="D998" s="1">
        <f>BILANCA!E20</f>
        <v>467390.83</v>
      </c>
      <c r="E998" s="1">
        <v>0</v>
      </c>
      <c r="F998" s="1">
        <v>0</v>
      </c>
      <c r="G998" s="2">
        <f t="shared" si="22"/>
        <v>21146.572349999999</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91074.12</v>
      </c>
      <c r="D1003" s="1">
        <f>BILANCA!E25</f>
        <v>91074.12</v>
      </c>
      <c r="E1003" s="1">
        <v>0</v>
      </c>
      <c r="F1003" s="1">
        <v>0</v>
      </c>
      <c r="G1003" s="2">
        <f t="shared" si="22"/>
        <v>5464.4471999999996</v>
      </c>
      <c r="H1003" s="2">
        <f t="shared" si="19"/>
        <v>0.23999999999068677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748861.43999999994</v>
      </c>
      <c r="D1004" s="1">
        <f>BILANCA!E26</f>
        <v>872415.75</v>
      </c>
      <c r="E1004" s="1">
        <v>0</v>
      </c>
      <c r="F1004" s="1">
        <v>0</v>
      </c>
      <c r="G1004" s="2">
        <f t="shared" si="22"/>
        <v>52367.551740000003</v>
      </c>
      <c r="H1004" s="2">
        <f t="shared" si="19"/>
        <v>0.68999999994412065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1238096.22</v>
      </c>
      <c r="D1006" s="1">
        <f>BILANCA!E28</f>
        <v>1293756.6100000001</v>
      </c>
      <c r="E1006" s="1">
        <v>0</v>
      </c>
      <c r="F1006" s="1">
        <v>0</v>
      </c>
      <c r="G1006" s="2">
        <f t="shared" si="22"/>
        <v>87989.017120000004</v>
      </c>
      <c r="H1006" s="2">
        <f t="shared" si="19"/>
        <v>0.60999999986961484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507811.97</v>
      </c>
      <c r="D1014" s="1">
        <f>BILANCA!E36</f>
        <v>531308.12</v>
      </c>
      <c r="E1014" s="1">
        <v>0</v>
      </c>
      <c r="F1014" s="1">
        <v>0</v>
      </c>
      <c r="G1014" s="2">
        <f t="shared" si="22"/>
        <v>48683.274509999996</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507811.97</v>
      </c>
      <c r="D1018" s="1">
        <f>BILANCA!E40</f>
        <v>531308.12</v>
      </c>
      <c r="E1018" s="1">
        <v>0</v>
      </c>
      <c r="F1018" s="1">
        <v>0</v>
      </c>
      <c r="G1018" s="2">
        <f t="shared" si="22"/>
        <v>54964.987350000003</v>
      </c>
      <c r="H1018" s="2">
        <f t="shared" si="19"/>
        <v>0.15000000002328306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3936</v>
      </c>
      <c r="D1023" s="1">
        <f>BILANCA!E45</f>
        <v>3936</v>
      </c>
      <c r="E1023" s="1">
        <v>0</v>
      </c>
      <c r="F1023" s="1">
        <v>0</v>
      </c>
      <c r="G1023" s="2">
        <f t="shared" si="22"/>
        <v>472.32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3936</v>
      </c>
      <c r="D1025" s="1">
        <f>BILANCA!E47</f>
        <v>3936</v>
      </c>
      <c r="E1025" s="1">
        <v>0</v>
      </c>
      <c r="F1025" s="1">
        <v>0</v>
      </c>
      <c r="G1025" s="2">
        <f t="shared" si="22"/>
        <v>495.93600000000004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1254562.47</v>
      </c>
      <c r="D1032" s="1">
        <f>BILANCA!E54</f>
        <v>1264233.9099999999</v>
      </c>
      <c r="E1032" s="1">
        <v>0</v>
      </c>
      <c r="F1032" s="1">
        <v>0</v>
      </c>
      <c r="G1032" s="2">
        <f t="shared" si="22"/>
        <v>185368.48421</v>
      </c>
      <c r="H1032" s="2">
        <f t="shared" si="19"/>
        <v>0.56000000005587935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1254562.47</v>
      </c>
      <c r="D1033" s="1">
        <f>BILANCA!E55</f>
        <v>1264233.9099999999</v>
      </c>
      <c r="E1033" s="1">
        <v>0</v>
      </c>
      <c r="F1033" s="1">
        <v>0</v>
      </c>
      <c r="G1033" s="2">
        <f t="shared" si="22"/>
        <v>189151.51449999999</v>
      </c>
      <c r="H1033" s="2">
        <f t="shared" si="19"/>
        <v>0.56000000005587935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75875</v>
      </c>
      <c r="D1034" s="1">
        <f>BILANCA!E56</f>
        <v>215875</v>
      </c>
      <c r="E1034" s="1">
        <v>0</v>
      </c>
      <c r="F1034" s="1">
        <v>0</v>
      </c>
      <c r="G1034" s="2">
        <f t="shared" si="22"/>
        <v>25888.875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75875</v>
      </c>
      <c r="D1035" s="1">
        <f>BILANCA!E57</f>
        <v>215875</v>
      </c>
      <c r="E1035" s="1">
        <v>0</v>
      </c>
      <c r="F1035" s="1">
        <v>0</v>
      </c>
      <c r="G1035" s="2">
        <f t="shared" si="22"/>
        <v>26396.5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729292.60000000009</v>
      </c>
      <c r="D1046" s="1">
        <f>BILANCA!E68</f>
        <v>864443.52</v>
      </c>
      <c r="E1046" s="1">
        <v>0</v>
      </c>
      <c r="F1046" s="1">
        <v>0</v>
      </c>
      <c r="G1046" s="2">
        <f t="shared" si="22"/>
        <v>154865.31732</v>
      </c>
      <c r="H1046" s="2">
        <f t="shared" si="19"/>
        <v>0.87999999988824129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85564.13</v>
      </c>
      <c r="D1047" s="1">
        <f>BILANCA!E69</f>
        <v>156359.23000000001</v>
      </c>
      <c r="E1047" s="1">
        <v>0</v>
      </c>
      <c r="F1047" s="1">
        <v>0</v>
      </c>
      <c r="G1047" s="2">
        <f t="shared" si="22"/>
        <v>25490.085760000002</v>
      </c>
      <c r="H1047" s="2">
        <f t="shared" si="19"/>
        <v>0.36000000001513399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85564.13</v>
      </c>
      <c r="D1048" s="1">
        <f>BILANCA!E70</f>
        <v>156359.23000000001</v>
      </c>
      <c r="E1048" s="1">
        <v>0</v>
      </c>
      <c r="F1048" s="1">
        <v>0</v>
      </c>
      <c r="G1048" s="2">
        <f t="shared" si="22"/>
        <v>25888.368350000004</v>
      </c>
      <c r="H1048" s="2">
        <f t="shared" si="19"/>
        <v>0.36000000001513399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85564.13</v>
      </c>
      <c r="D1050" s="1">
        <f>BILANCA!E72</f>
        <v>156359.23000000001</v>
      </c>
      <c r="E1050" s="1">
        <v>0</v>
      </c>
      <c r="F1050" s="1">
        <v>0</v>
      </c>
      <c r="G1050" s="2">
        <f t="shared" si="22"/>
        <v>26684.933530000002</v>
      </c>
      <c r="H1050" s="2">
        <f t="shared" si="19"/>
        <v>0.36000000001513399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11103.89</v>
      </c>
      <c r="D1056" s="1">
        <f>BILANCA!E78</f>
        <v>12708.880000000001</v>
      </c>
      <c r="E1056" s="1">
        <v>0</v>
      </c>
      <c r="F1056" s="1">
        <v>0</v>
      </c>
      <c r="G1056" s="2">
        <f t="shared" si="22"/>
        <v>2666.0804499999999</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108.59</v>
      </c>
      <c r="E1061" s="1">
        <v>0</v>
      </c>
      <c r="F1061" s="1">
        <v>0</v>
      </c>
      <c r="G1061" s="2">
        <f t="shared" si="22"/>
        <v>16.94004</v>
      </c>
      <c r="H1061" s="2">
        <f t="shared" si="19"/>
        <v>0.40999999999999659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11103.89</v>
      </c>
      <c r="D1064" s="1">
        <f>BILANCA!E86</f>
        <v>12600.29</v>
      </c>
      <c r="E1064" s="1">
        <v>0</v>
      </c>
      <c r="F1064" s="1">
        <v>0</v>
      </c>
      <c r="G1064" s="2">
        <f t="shared" si="22"/>
        <v>2940.6620700000003</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48771.03</v>
      </c>
      <c r="D1124" s="1">
        <f>BILANCA!E146</f>
        <v>45984.46</v>
      </c>
      <c r="E1124" s="1">
        <v>0</v>
      </c>
      <c r="F1124" s="1">
        <v>0</v>
      </c>
      <c r="G1124" s="2">
        <f t="shared" si="22"/>
        <v>19844.332949999996</v>
      </c>
      <c r="H1124" s="2">
        <f t="shared" si="23"/>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19.829999999999998</v>
      </c>
      <c r="E1125" s="1">
        <v>0</v>
      </c>
      <c r="F1125" s="1">
        <v>0</v>
      </c>
      <c r="G1125" s="2">
        <f t="shared" si="22"/>
        <v>5.6317199999999987</v>
      </c>
      <c r="H1125" s="2">
        <f t="shared" si="23"/>
        <v>0.17000000000000171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41.1</v>
      </c>
      <c r="E1126" s="1">
        <v>0</v>
      </c>
      <c r="F1126" s="1">
        <v>0</v>
      </c>
      <c r="G1126" s="2">
        <f t="shared" si="22"/>
        <v>11.7546</v>
      </c>
      <c r="H1126" s="2">
        <f t="shared" si="23"/>
        <v>0.10000000000000142</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48890.03</v>
      </c>
      <c r="D1137" s="1">
        <f>BILANCA!E159</f>
        <v>51222.53</v>
      </c>
      <c r="E1137" s="1">
        <v>0</v>
      </c>
      <c r="F1137" s="1">
        <v>0</v>
      </c>
      <c r="G1137" s="2">
        <f t="shared" si="22"/>
        <v>23305.603859999999</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7559.5</v>
      </c>
      <c r="D1138" s="1">
        <f>BILANCA!E160</f>
        <v>4750.5</v>
      </c>
      <c r="E1138" s="1">
        <v>0</v>
      </c>
      <c r="F1138" s="1">
        <v>0</v>
      </c>
      <c r="G1138" s="2">
        <f t="shared" si="22"/>
        <v>2644.3775000000001</v>
      </c>
      <c r="H1138" s="2">
        <f t="shared" si="23"/>
        <v>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7678.5</v>
      </c>
      <c r="D1141" s="1">
        <f>BILANCA!E163</f>
        <v>10049.5</v>
      </c>
      <c r="E1141" s="1">
        <v>0</v>
      </c>
      <c r="F1141" s="1">
        <v>0</v>
      </c>
      <c r="G1141" s="2">
        <f t="shared" si="22"/>
        <v>4388.8449999999993</v>
      </c>
      <c r="H1141" s="2">
        <f t="shared" si="23"/>
        <v>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583853.55000000005</v>
      </c>
      <c r="D1148" s="1">
        <f>BILANCA!E170</f>
        <v>649390.94999999995</v>
      </c>
      <c r="E1148" s="1">
        <v>0</v>
      </c>
      <c r="F1148" s="1">
        <v>0</v>
      </c>
      <c r="G1148" s="2">
        <f t="shared" si="22"/>
        <v>310634.84925000003</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583853.55000000005</v>
      </c>
      <c r="D1151" s="1">
        <f>BILANCA!E173</f>
        <v>649390.94999999995</v>
      </c>
      <c r="E1151" s="1">
        <v>0</v>
      </c>
      <c r="F1151" s="1">
        <v>0</v>
      </c>
      <c r="G1151" s="2">
        <f t="shared" si="22"/>
        <v>316282.75560000003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15044508.02</v>
      </c>
      <c r="D1152" s="1">
        <f>BILANCA!E175</f>
        <v>15140729.59</v>
      </c>
      <c r="E1152" s="1">
        <v>0</v>
      </c>
      <c r="F1152" s="1">
        <v>0</v>
      </c>
      <c r="G1152" s="2">
        <f t="shared" si="22"/>
        <v>7660088.4568000007</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613523.55000000005</v>
      </c>
      <c r="D1153" s="1">
        <f>BILANCA!E176</f>
        <v>776786.1</v>
      </c>
      <c r="E1153" s="1">
        <v>0</v>
      </c>
      <c r="F1153" s="1">
        <v>0</v>
      </c>
      <c r="G1153" s="2">
        <f t="shared" si="22"/>
        <v>368406.27750000008</v>
      </c>
      <c r="H1153" s="2">
        <f t="shared" si="23"/>
        <v>0.54999999993015081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613523.55000000005</v>
      </c>
      <c r="D1154" s="1">
        <f>BILANCA!E177</f>
        <v>746676.1</v>
      </c>
      <c r="E1154" s="1">
        <v>0</v>
      </c>
      <c r="F1154" s="1">
        <v>0</v>
      </c>
      <c r="G1154" s="2">
        <f t="shared" si="22"/>
        <v>360275.75325000001</v>
      </c>
      <c r="H1154" s="2">
        <f t="shared" si="23"/>
        <v>0.54999999993015081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533453.52</v>
      </c>
      <c r="D1155" s="1">
        <f>BILANCA!E178</f>
        <v>600984.35</v>
      </c>
      <c r="E1155" s="1">
        <v>0</v>
      </c>
      <c r="F1155" s="1">
        <v>0</v>
      </c>
      <c r="G1155" s="2">
        <f t="shared" si="22"/>
        <v>298492.62183999998</v>
      </c>
      <c r="H1155" s="2">
        <f t="shared" si="23"/>
        <v>0.82999999995809048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66928.67</v>
      </c>
      <c r="D1156" s="1">
        <f>BILANCA!E179</f>
        <v>67132.94</v>
      </c>
      <c r="E1156" s="1">
        <v>0</v>
      </c>
      <c r="F1156" s="1">
        <v>0</v>
      </c>
      <c r="G1156" s="2">
        <f t="shared" si="22"/>
        <v>34806.657149999999</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529.47</v>
      </c>
      <c r="D1157" s="1">
        <f>BILANCA!E180</f>
        <v>669.73</v>
      </c>
      <c r="E1157" s="1">
        <v>0</v>
      </c>
      <c r="F1157" s="1">
        <v>0</v>
      </c>
      <c r="G1157" s="2">
        <f t="shared" si="22"/>
        <v>325.19381999999996</v>
      </c>
      <c r="H1157" s="2">
        <f t="shared" si="23"/>
        <v>0.74000000000000909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529.47</v>
      </c>
      <c r="D1160" s="1">
        <f>BILANCA!E183</f>
        <v>669.73</v>
      </c>
      <c r="E1160" s="1">
        <v>0</v>
      </c>
      <c r="F1160" s="1">
        <v>0</v>
      </c>
      <c r="G1160" s="2">
        <f t="shared" si="22"/>
        <v>330.80061000000001</v>
      </c>
      <c r="H1160" s="2">
        <f t="shared" si="23"/>
        <v>0.74000000000000909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12611.89</v>
      </c>
      <c r="D1165" s="1">
        <f>BILANCA!E188</f>
        <v>77889.08</v>
      </c>
      <c r="E1165" s="1">
        <v>0</v>
      </c>
      <c r="F1165" s="1">
        <v>0</v>
      </c>
      <c r="G1165" s="2">
        <f t="shared" si="22"/>
        <v>30646.989099999999</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30110</v>
      </c>
      <c r="E1166" s="1">
        <v>0</v>
      </c>
      <c r="F1166" s="1">
        <v>0</v>
      </c>
      <c r="G1166" s="2">
        <f t="shared" si="22"/>
        <v>11020.26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14430984.469999999</v>
      </c>
      <c r="D1214" s="1">
        <f>BILANCA!E237</f>
        <v>14363943.49</v>
      </c>
      <c r="E1214" s="1">
        <v>0</v>
      </c>
      <c r="F1214" s="1">
        <v>0</v>
      </c>
      <c r="G1214" s="2">
        <f t="shared" si="22"/>
        <v>9969699.3049499989</v>
      </c>
      <c r="H1214" s="2">
        <f t="shared" si="23"/>
        <v>0.95999999903142452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14315215.42</v>
      </c>
      <c r="D1215" s="1">
        <f>BILANCA!E238</f>
        <v>14276286.07</v>
      </c>
      <c r="E1215" s="1">
        <v>0</v>
      </c>
      <c r="F1215" s="1">
        <v>0</v>
      </c>
      <c r="G1215" s="2">
        <f t="shared" si="22"/>
        <v>9945326.7139200009</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14315215.42</v>
      </c>
      <c r="D1216" s="1">
        <f>BILANCA!E239</f>
        <v>14276286.07</v>
      </c>
      <c r="E1216" s="1">
        <v>0</v>
      </c>
      <c r="F1216" s="1">
        <v>0</v>
      </c>
      <c r="G1216" s="2">
        <f t="shared" si="22"/>
        <v>9988194.5014800001</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14315215.42</v>
      </c>
      <c r="D1217" s="1">
        <f>BILANCA!E240</f>
        <v>14276286.07</v>
      </c>
      <c r="E1217" s="1">
        <v>0</v>
      </c>
      <c r="F1217" s="1">
        <v>0</v>
      </c>
      <c r="G1217" s="2">
        <f t="shared" si="22"/>
        <v>10031062.289039999</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66987.02</v>
      </c>
      <c r="D1222" s="1">
        <f>BILANCA!E245</f>
        <v>41733.89</v>
      </c>
      <c r="E1222" s="1">
        <v>0</v>
      </c>
      <c r="F1222" s="1">
        <v>0</v>
      </c>
      <c r="G1222" s="2">
        <f t="shared" si="22"/>
        <v>35958.697200000002</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66987.02</v>
      </c>
      <c r="D1223" s="1">
        <f>BILANCA!E246</f>
        <v>41733.89</v>
      </c>
      <c r="E1223" s="1">
        <v>0</v>
      </c>
      <c r="F1223" s="1">
        <v>0</v>
      </c>
      <c r="G1223" s="2">
        <f t="shared" si="22"/>
        <v>36109.152000000002</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66987.02</v>
      </c>
      <c r="D1224" s="1">
        <f>BILANCA!E247</f>
        <v>41733.89</v>
      </c>
      <c r="E1224" s="1">
        <v>0</v>
      </c>
      <c r="F1224" s="1">
        <v>0</v>
      </c>
      <c r="G1224" s="2">
        <f t="shared" si="22"/>
        <v>36259.606799999994</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48782.03</v>
      </c>
      <c r="D1232" s="1">
        <f>BILANCA!E255</f>
        <v>45923.53</v>
      </c>
      <c r="E1232" s="1">
        <v>0</v>
      </c>
      <c r="F1232" s="1">
        <v>0</v>
      </c>
      <c r="G1232" s="2">
        <f t="shared" si="22"/>
        <v>35016.643409999997</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380820.38</v>
      </c>
      <c r="D1236" s="1">
        <f>BILANCA!E259</f>
        <v>380820.38</v>
      </c>
      <c r="E1236" s="1">
        <v>0</v>
      </c>
      <c r="F1236" s="1">
        <v>0</v>
      </c>
      <c r="G1236" s="2">
        <f t="shared" si="22"/>
        <v>289042.66842</v>
      </c>
      <c r="H1236" s="2">
        <f t="shared" si="23"/>
        <v>0.76000000000931323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380820.38</v>
      </c>
      <c r="D1237" s="1">
        <f>BILANCA!E260</f>
        <v>380820.38</v>
      </c>
      <c r="E1237" s="1">
        <v>0</v>
      </c>
      <c r="F1237" s="1">
        <v>0</v>
      </c>
      <c r="G1237" s="2">
        <f t="shared" si="22"/>
        <v>290185.12956000003</v>
      </c>
      <c r="H1237" s="2">
        <f t="shared" si="23"/>
        <v>0.76000000000931323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55124.53</v>
      </c>
      <c r="D1240" s="1">
        <f>BILANCA!E264</f>
        <v>56033.96</v>
      </c>
      <c r="E1240" s="1">
        <v>0</v>
      </c>
      <c r="F1240" s="1">
        <v>0</v>
      </c>
      <c r="G1240" s="2">
        <f t="shared" si="22"/>
        <v>42968.459650000004</v>
      </c>
      <c r="H1240" s="2">
        <f t="shared" si="23"/>
        <v>0.51000000000203727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1325</v>
      </c>
      <c r="D1241" s="1">
        <f>BILANCA!E265</f>
        <v>0</v>
      </c>
      <c r="E1241" s="1">
        <v>0</v>
      </c>
      <c r="F1241" s="1">
        <v>0</v>
      </c>
      <c r="G1241" s="2">
        <f t="shared" si="22"/>
        <v>341.85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11103.89</v>
      </c>
      <c r="D1244" s="1">
        <f>BILANCA!E268</f>
        <v>12338.73</v>
      </c>
      <c r="E1244" s="1">
        <v>0</v>
      </c>
      <c r="F1244" s="1">
        <v>0</v>
      </c>
      <c r="G1244" s="2">
        <f t="shared" si="24"/>
        <v>9338.9323499999991</v>
      </c>
      <c r="H1244" s="2">
        <f t="shared" si="23"/>
        <v>0.38000000000101863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261.56</v>
      </c>
      <c r="E1245" s="1">
        <v>0</v>
      </c>
      <c r="F1245" s="1">
        <v>0</v>
      </c>
      <c r="G1245" s="2">
        <f t="shared" si="24"/>
        <v>137.05744000000001</v>
      </c>
      <c r="H1245" s="2">
        <f t="shared" si="23"/>
        <v>0.43999999999999773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613523.55000000005</v>
      </c>
      <c r="D1264" s="1">
        <f>BILANCA!E288</f>
        <v>746676.1</v>
      </c>
      <c r="E1264" s="1">
        <v>0</v>
      </c>
      <c r="F1264" s="1">
        <v>0</v>
      </c>
      <c r="G1264" s="2">
        <f t="shared" si="24"/>
        <v>592032.08575000009</v>
      </c>
      <c r="H1264" s="2">
        <f t="shared" si="23"/>
        <v>0.54999999993015081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30110</v>
      </c>
      <c r="E1266" s="1">
        <v>0</v>
      </c>
      <c r="F1266" s="1">
        <v>0</v>
      </c>
      <c r="G1266" s="2">
        <f t="shared" si="24"/>
        <v>17042.259999999998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1508</v>
      </c>
      <c r="D1277" s="1">
        <f>BILANCA!E301</f>
        <v>65550.350000000006</v>
      </c>
      <c r="E1277" s="1">
        <v>0</v>
      </c>
      <c r="F1277" s="1">
        <v>0</v>
      </c>
      <c r="G1277" s="2">
        <f t="shared" si="24"/>
        <v>38986.957800000004</v>
      </c>
      <c r="H1277" s="2">
        <f t="shared" si="23"/>
        <v>0.35000000000582077</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11103.89</v>
      </c>
      <c r="D1278" s="1">
        <f>BILANCA!E302</f>
        <v>12338.73</v>
      </c>
      <c r="E1278" s="1">
        <v>0</v>
      </c>
      <c r="F1278" s="1">
        <v>0</v>
      </c>
      <c r="G1278" s="2">
        <f t="shared" si="24"/>
        <v>10555.498249999999</v>
      </c>
      <c r="H1278" s="2">
        <f t="shared" si="23"/>
        <v>0.38000000000101863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8605126.25</v>
      </c>
      <c r="D1408" s="1">
        <f>'RAS-funkcijski'!E114</f>
        <v>9503475.0800000001</v>
      </c>
      <c r="E1408" s="1">
        <v>0</v>
      </c>
      <c r="F1408" s="1">
        <v>0</v>
      </c>
      <c r="G1408" s="2">
        <f t="shared" si="24"/>
        <v>3037328.4051000001</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8605126.25</v>
      </c>
      <c r="D1409" s="1">
        <f>'RAS-funkcijski'!E115</f>
        <v>9503475.0800000001</v>
      </c>
      <c r="E1409" s="1">
        <v>0</v>
      </c>
      <c r="F1409" s="1">
        <v>0</v>
      </c>
      <c r="G1409" s="2">
        <f t="shared" si="24"/>
        <v>3064940.4815099998</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8605126.25</v>
      </c>
      <c r="D1411" s="1">
        <f>'RAS-funkcijski'!E117</f>
        <v>9503475.0800000001</v>
      </c>
      <c r="E1411" s="1">
        <v>0</v>
      </c>
      <c r="F1411" s="1">
        <v>0</v>
      </c>
      <c r="G1411" s="2">
        <f t="shared" si="24"/>
        <v>3120164.6343299998</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8605126.25</v>
      </c>
      <c r="D1435" s="13">
        <f>'RAS-funkcijski'!E141</f>
        <v>9503475.0800000001</v>
      </c>
      <c r="E1435" s="13">
        <v>0</v>
      </c>
      <c r="F1435" s="13">
        <v>0</v>
      </c>
      <c r="G1435" s="14">
        <f t="shared" si="24"/>
        <v>3782854.4681700002</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1829.45</v>
      </c>
      <c r="E1436" s="6">
        <v>0</v>
      </c>
      <c r="F1436" s="6">
        <v>0</v>
      </c>
      <c r="G1436" s="7">
        <f t="shared" si="24"/>
        <v>3.6589</v>
      </c>
      <c r="H1436" s="7">
        <f t="shared" si="27"/>
        <v>0.45000000000004547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1829.45</v>
      </c>
      <c r="E1453" s="1">
        <v>0</v>
      </c>
      <c r="F1453" s="1">
        <v>0</v>
      </c>
      <c r="G1453" s="2">
        <f t="shared" si="24"/>
        <v>65.860199999999992</v>
      </c>
      <c r="H1453" s="2">
        <f t="shared" si="27"/>
        <v>0.45000000000004547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1829.45</v>
      </c>
      <c r="E1454" s="1">
        <v>0</v>
      </c>
      <c r="F1454" s="1">
        <v>0</v>
      </c>
      <c r="G1454" s="2">
        <f t="shared" si="24"/>
        <v>69.519099999999995</v>
      </c>
      <c r="H1454" s="2">
        <f t="shared" si="27"/>
        <v>0.45000000000004547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1829.45</v>
      </c>
      <c r="E1456" s="1">
        <v>0</v>
      </c>
      <c r="F1456" s="1">
        <v>0</v>
      </c>
      <c r="G1456" s="2">
        <f t="shared" si="24"/>
        <v>76.8369</v>
      </c>
      <c r="H1456" s="2">
        <f t="shared" si="27"/>
        <v>0.45000000000004547</v>
      </c>
      <c r="I1456" s="10">
        <f t="shared" si="30"/>
        <v>34.576605000003497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613523.55000000005</v>
      </c>
      <c r="D1480" s="6"/>
      <c r="E1480" s="6">
        <v>0</v>
      </c>
      <c r="F1480" s="6">
        <v>0</v>
      </c>
      <c r="G1480" s="7">
        <f t="shared" ref="G1480:G1580" si="34">B1480/1000*C1480</f>
        <v>613.52355000000011</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9413970.8899999987</v>
      </c>
      <c r="D1481" s="1">
        <v>0</v>
      </c>
      <c r="E1481" s="1">
        <v>0</v>
      </c>
      <c r="F1481" s="1">
        <v>0</v>
      </c>
      <c r="G1481" s="2">
        <f t="shared" si="34"/>
        <v>18827.941779999997</v>
      </c>
      <c r="H1481" s="2">
        <f t="shared" si="35"/>
        <v>0.1100000012665987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9128915.6099999994</v>
      </c>
      <c r="D1483" s="1">
        <v>0</v>
      </c>
      <c r="E1483" s="1">
        <v>0</v>
      </c>
      <c r="F1483" s="1">
        <v>0</v>
      </c>
      <c r="G1483" s="2">
        <f t="shared" si="34"/>
        <v>36515.66244</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7462942.1699999999</v>
      </c>
      <c r="D1484" s="1">
        <v>0</v>
      </c>
      <c r="E1484" s="1">
        <v>0</v>
      </c>
      <c r="F1484" s="1">
        <v>0</v>
      </c>
      <c r="G1484" s="2">
        <f t="shared" si="34"/>
        <v>37314.710850000003</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1385218.55</v>
      </c>
      <c r="D1485" s="1">
        <v>0</v>
      </c>
      <c r="E1485" s="1">
        <v>0</v>
      </c>
      <c r="F1485" s="1">
        <v>0</v>
      </c>
      <c r="G1485" s="2">
        <f t="shared" si="34"/>
        <v>8311.3113000000012</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31900.62</v>
      </c>
      <c r="D1486" s="1">
        <v>0</v>
      </c>
      <c r="E1486" s="1">
        <v>0</v>
      </c>
      <c r="F1486" s="1">
        <v>0</v>
      </c>
      <c r="G1486" s="2">
        <f t="shared" si="34"/>
        <v>223.30434</v>
      </c>
      <c r="H1486" s="2">
        <f t="shared" si="35"/>
        <v>0.38000000000101863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173481.04</v>
      </c>
      <c r="D1489" s="1">
        <v>0</v>
      </c>
      <c r="E1489" s="1">
        <v>0</v>
      </c>
      <c r="F1489" s="1">
        <v>0</v>
      </c>
      <c r="G1489" s="2">
        <f t="shared" si="34"/>
        <v>1734.8104000000001</v>
      </c>
      <c r="H1489" s="2">
        <f t="shared" si="35"/>
        <v>4.0000000008149073E-2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75373.23</v>
      </c>
      <c r="D1491" s="1">
        <v>0</v>
      </c>
      <c r="E1491" s="1">
        <v>0</v>
      </c>
      <c r="F1491" s="1">
        <v>0</v>
      </c>
      <c r="G1491" s="2">
        <f t="shared" si="34"/>
        <v>904.47875999999997</v>
      </c>
      <c r="H1491" s="2">
        <f t="shared" si="35"/>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285055.28000000003</v>
      </c>
      <c r="D1492" s="1">
        <v>0</v>
      </c>
      <c r="E1492" s="1">
        <v>0</v>
      </c>
      <c r="F1492" s="1">
        <v>0</v>
      </c>
      <c r="G1492" s="2">
        <f t="shared" si="34"/>
        <v>3705.7186400000001</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9250708.3399999961</v>
      </c>
      <c r="D1499" s="1">
        <v>0</v>
      </c>
      <c r="E1499" s="1">
        <v>0</v>
      </c>
      <c r="F1499" s="1">
        <v>0</v>
      </c>
      <c r="G1499" s="2">
        <f t="shared" si="34"/>
        <v>185014.16679999992</v>
      </c>
      <c r="H1499" s="2">
        <f t="shared" si="35"/>
        <v>0.33999999612569809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8995763.0599999968</v>
      </c>
      <c r="D1501" s="1">
        <v>0</v>
      </c>
      <c r="E1501" s="1">
        <v>0</v>
      </c>
      <c r="F1501" s="1">
        <v>0</v>
      </c>
      <c r="G1501" s="2">
        <f t="shared" si="34"/>
        <v>197906.78731999992</v>
      </c>
      <c r="H1501" s="2">
        <f t="shared" si="35"/>
        <v>5.9999996796250343E-2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7395411.3399999999</v>
      </c>
      <c r="D1502" s="1">
        <v>0</v>
      </c>
      <c r="E1502" s="1">
        <v>0</v>
      </c>
      <c r="F1502" s="1">
        <v>0</v>
      </c>
      <c r="G1502" s="2">
        <f t="shared" si="34"/>
        <v>170094.46082000001</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1385014.28</v>
      </c>
      <c r="D1503" s="1">
        <v>0</v>
      </c>
      <c r="E1503" s="1">
        <v>0</v>
      </c>
      <c r="F1503" s="1">
        <v>0</v>
      </c>
      <c r="G1503" s="2">
        <f t="shared" si="34"/>
        <v>33240.342720000001</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31760.36</v>
      </c>
      <c r="D1504" s="1">
        <v>0</v>
      </c>
      <c r="E1504" s="1">
        <v>0</v>
      </c>
      <c r="F1504" s="1">
        <v>0</v>
      </c>
      <c r="G1504" s="2">
        <f t="shared" si="34"/>
        <v>794.00900000000001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173481.04</v>
      </c>
      <c r="D1507" s="1">
        <v>0</v>
      </c>
      <c r="E1507" s="1">
        <v>0</v>
      </c>
      <c r="F1507" s="1">
        <v>0</v>
      </c>
      <c r="G1507" s="2">
        <f t="shared" si="34"/>
        <v>4857.4691200000007</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10096.040000000001</v>
      </c>
      <c r="D1509" s="1">
        <v>0</v>
      </c>
      <c r="E1509" s="1">
        <v>0</v>
      </c>
      <c r="F1509" s="1">
        <v>0</v>
      </c>
      <c r="G1509" s="2">
        <f t="shared" si="34"/>
        <v>302.88120000000004</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254945.28</v>
      </c>
      <c r="D1510" s="1">
        <v>0</v>
      </c>
      <c r="E1510" s="1">
        <v>0</v>
      </c>
      <c r="F1510" s="1">
        <v>0</v>
      </c>
      <c r="G1510" s="2">
        <f t="shared" si="34"/>
        <v>7903.30368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776786.10000000335</v>
      </c>
      <c r="D1517" s="1">
        <v>0</v>
      </c>
      <c r="E1517" s="1">
        <v>0</v>
      </c>
      <c r="F1517" s="1">
        <v>0</v>
      </c>
      <c r="G1517" s="2">
        <f t="shared" si="34"/>
        <v>29517.871800000128</v>
      </c>
      <c r="H1517" s="2">
        <f t="shared" si="35"/>
        <v>0.10000000335276127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776786.1</v>
      </c>
      <c r="D1576" s="1">
        <v>0</v>
      </c>
      <c r="E1576" s="1">
        <v>0</v>
      </c>
      <c r="F1576" s="1">
        <v>0</v>
      </c>
      <c r="G1576" s="2">
        <f t="shared" si="34"/>
        <v>75348.251699999993</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746676.1</v>
      </c>
      <c r="D1578" s="1">
        <v>0</v>
      </c>
      <c r="E1578" s="1">
        <v>0</v>
      </c>
      <c r="F1578" s="1">
        <v>0</v>
      </c>
      <c r="G1578" s="2">
        <f t="shared" si="34"/>
        <v>73920.933900000004</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30110</v>
      </c>
      <c r="D1579" s="1">
        <v>0</v>
      </c>
      <c r="E1579" s="1">
        <v>0</v>
      </c>
      <c r="F1579" s="1">
        <v>0</v>
      </c>
      <c r="G1579" s="2">
        <f t="shared" si="34"/>
        <v>3011</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10071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8585974.6600000001</v>
      </c>
      <c r="I16" s="172">
        <f>'PR-RAS'!E6</f>
        <v>9478221.9499999993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8517618.6400000006</v>
      </c>
      <c r="I17" s="172">
        <f>'PR-RAS'!E151</f>
        <v>9198972.9499999993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66987.02000000015</v>
      </c>
      <c r="I18" s="172">
        <f>'PR-RAS'!E645</f>
        <v>41733.889999999185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14315215.42</v>
      </c>
      <c r="I20" s="175">
        <f>BILANCA!E7</f>
        <v>14276286.07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729292.60000000009</v>
      </c>
      <c r="I21" s="177">
        <f>BILANCA!E68</f>
        <v>864443.52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613523.55000000005</v>
      </c>
      <c r="I22" s="177">
        <f>BILANCA!E176</f>
        <v>776786.1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14430984.469999999</v>
      </c>
      <c r="I23" s="179">
        <f>BILANCA!E237</f>
        <v>14363943.49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8605126.25</v>
      </c>
      <c r="I27" s="177">
        <f>'RAS-funkcijski'!E114</f>
        <v>9503475.0800000001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8605126.25</v>
      </c>
      <c r="I28" s="181">
        <f>'RAS-funkcijski'!E141</f>
        <v>9503475.0800000001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1829.45</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1829.45</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613523.55000000005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776786.10000000335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776786.1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64" zoomScaleNormal="100" workbookViewId="0">
      <selection activeCell="E685" sqref="E68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8585974.6600000001</v>
      </c>
      <c r="E6" s="53">
        <f>E7+E44+E50+E82+E106+E124+E133+E139</f>
        <v>9478221.9499999993</v>
      </c>
      <c r="F6" s="54">
        <f t="shared" ref="F6:F131" si="0">IF(D6&lt;&gt;0,IF(E6/D6&gt;=100,"&gt;&gt;100",E6/D6*100),"-")</f>
        <v>110.39191618112693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7416162.0700000003</v>
      </c>
      <c r="E50" s="53">
        <f>E51+E54+E59+E62+E65+E68+E71+E74+E77</f>
        <v>7849716.3899999997</v>
      </c>
      <c r="F50" s="54">
        <f t="shared" si="0"/>
        <v>105.8460739653172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7180188.2800000003</v>
      </c>
      <c r="E68" s="53">
        <f t="shared" si="15"/>
        <v>7555652.3099999996</v>
      </c>
      <c r="F68" s="54">
        <f t="shared" si="0"/>
        <v>105.22916691538344</v>
      </c>
    </row>
    <row r="69" spans="1:6" ht="12.75" customHeight="1" x14ac:dyDescent="0.2">
      <c r="A69" s="55" t="s">
        <v>181</v>
      </c>
      <c r="B69" s="87" t="s">
        <v>182</v>
      </c>
      <c r="C69" s="52" t="s">
        <v>181</v>
      </c>
      <c r="D69" s="244">
        <v>7123687.2400000002</v>
      </c>
      <c r="E69" s="244">
        <v>7532096.46</v>
      </c>
      <c r="F69" s="54">
        <f t="shared" si="0"/>
        <v>105.73311553750919</v>
      </c>
    </row>
    <row r="70" spans="1:6" ht="24" x14ac:dyDescent="0.2">
      <c r="A70" s="55" t="s">
        <v>183</v>
      </c>
      <c r="B70" s="87" t="s">
        <v>184</v>
      </c>
      <c r="C70" s="52" t="s">
        <v>183</v>
      </c>
      <c r="D70" s="244">
        <v>56501.04</v>
      </c>
      <c r="E70" s="244">
        <v>23555.85</v>
      </c>
      <c r="F70" s="54">
        <f t="shared" si="0"/>
        <v>41.691002501900847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77902.36</v>
      </c>
      <c r="E74" s="53">
        <f t="shared" si="17"/>
        <v>81416.55</v>
      </c>
      <c r="F74" s="54">
        <f t="shared" si="0"/>
        <v>104.51101866490309</v>
      </c>
    </row>
    <row r="75" spans="1:6" ht="12.75" customHeight="1" x14ac:dyDescent="0.2">
      <c r="A75" s="55" t="s">
        <v>193</v>
      </c>
      <c r="B75" s="87" t="s">
        <v>194</v>
      </c>
      <c r="C75" s="52" t="s">
        <v>193</v>
      </c>
      <c r="D75" s="244">
        <v>77902.36</v>
      </c>
      <c r="E75" s="244">
        <v>81416.55</v>
      </c>
      <c r="F75" s="54">
        <f t="shared" si="0"/>
        <v>104.51101866490309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158071.43</v>
      </c>
      <c r="E77" s="53">
        <f t="shared" si="18"/>
        <v>212647.53</v>
      </c>
      <c r="F77" s="54">
        <f t="shared" si="0"/>
        <v>134.52622652936083</v>
      </c>
    </row>
    <row r="78" spans="1:6" ht="12.75" customHeight="1" x14ac:dyDescent="0.2">
      <c r="A78" s="55">
        <v>6391</v>
      </c>
      <c r="B78" s="87" t="s">
        <v>199</v>
      </c>
      <c r="C78" s="52" t="s">
        <v>200</v>
      </c>
      <c r="D78" s="244">
        <v>22185.11</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135886.32</v>
      </c>
      <c r="E80" s="244">
        <v>212647.53</v>
      </c>
      <c r="F80" s="54">
        <f t="shared" si="0"/>
        <v>156.48928457257506</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297461.65000000002</v>
      </c>
      <c r="E106" s="53">
        <f t="shared" si="23"/>
        <v>422305</v>
      </c>
      <c r="F106" s="54">
        <f t="shared" si="0"/>
        <v>141.96956145439253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297461.65000000002</v>
      </c>
      <c r="E112" s="53">
        <f t="shared" si="25"/>
        <v>422305</v>
      </c>
      <c r="F112" s="54">
        <f t="shared" si="0"/>
        <v>141.96956145439253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297461.65000000002</v>
      </c>
      <c r="E117" s="244">
        <v>422305</v>
      </c>
      <c r="F117" s="54">
        <f t="shared" si="0"/>
        <v>141.96956145439253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15373.18</v>
      </c>
      <c r="E124" s="53">
        <f t="shared" si="27"/>
        <v>78063</v>
      </c>
      <c r="F124" s="54">
        <f t="shared" si="0"/>
        <v>507.78693803103846</v>
      </c>
    </row>
    <row r="125" spans="1:6" ht="12.75" customHeight="1" x14ac:dyDescent="0.2">
      <c r="A125" s="55">
        <v>661</v>
      </c>
      <c r="B125" s="88" t="s">
        <v>293</v>
      </c>
      <c r="C125" s="52" t="s">
        <v>294</v>
      </c>
      <c r="D125" s="53">
        <f t="shared" ref="D125:E125" si="28">SUM(D126:D127)</f>
        <v>14143</v>
      </c>
      <c r="E125" s="53">
        <f t="shared" si="28"/>
        <v>46463</v>
      </c>
      <c r="F125" s="54">
        <f t="shared" si="0"/>
        <v>328.52294421268471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14143</v>
      </c>
      <c r="E127" s="244">
        <v>46463</v>
      </c>
      <c r="F127" s="54">
        <f t="shared" si="0"/>
        <v>328.52294421268471</v>
      </c>
    </row>
    <row r="128" spans="1:6" ht="24" x14ac:dyDescent="0.2">
      <c r="A128" s="55">
        <v>663</v>
      </c>
      <c r="B128" s="233" t="s">
        <v>299</v>
      </c>
      <c r="C128" s="52" t="s">
        <v>300</v>
      </c>
      <c r="D128" s="53">
        <f t="shared" ref="D128:E128" si="29">SUM(D129:D132)</f>
        <v>1230.18</v>
      </c>
      <c r="E128" s="53">
        <f t="shared" si="29"/>
        <v>31600</v>
      </c>
      <c r="F128" s="54">
        <f t="shared" si="0"/>
        <v>2568.7297793818789</v>
      </c>
    </row>
    <row r="129" spans="1:6" ht="12.75" customHeight="1" x14ac:dyDescent="0.2">
      <c r="A129" s="55">
        <v>6631</v>
      </c>
      <c r="B129" s="88" t="s">
        <v>301</v>
      </c>
      <c r="C129" s="52" t="s">
        <v>302</v>
      </c>
      <c r="D129" s="244"/>
      <c r="E129" s="244">
        <v>31600</v>
      </c>
      <c r="F129" s="54" t="str">
        <f t="shared" si="0"/>
        <v>-</v>
      </c>
    </row>
    <row r="130" spans="1:6" ht="12.75" customHeight="1" x14ac:dyDescent="0.2">
      <c r="A130" s="55">
        <v>6632</v>
      </c>
      <c r="B130" s="234" t="s">
        <v>303</v>
      </c>
      <c r="C130" s="52" t="s">
        <v>304</v>
      </c>
      <c r="D130" s="244">
        <v>1230.18</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856977.76</v>
      </c>
      <c r="E133" s="53">
        <f t="shared" si="30"/>
        <v>1128137.56</v>
      </c>
      <c r="F133" s="54">
        <f t="shared" ref="F133:F223" si="31">IF(D133&lt;&gt;0,IF(E133/D133&gt;=100,"&gt;&gt;100",E133/D133*100),"-")</f>
        <v>131.64140455640296</v>
      </c>
    </row>
    <row r="134" spans="1:6" ht="24" x14ac:dyDescent="0.2">
      <c r="A134" s="55">
        <v>671</v>
      </c>
      <c r="B134" s="234" t="s">
        <v>311</v>
      </c>
      <c r="C134" s="52" t="s">
        <v>312</v>
      </c>
      <c r="D134" s="53">
        <f t="shared" ref="D134:E134" si="32">SUM(D135:D137)</f>
        <v>856977.76</v>
      </c>
      <c r="E134" s="53">
        <f t="shared" si="32"/>
        <v>1128137.56</v>
      </c>
      <c r="F134" s="54">
        <f t="shared" si="31"/>
        <v>131.64140455640296</v>
      </c>
    </row>
    <row r="135" spans="1:6" ht="12.75" customHeight="1" x14ac:dyDescent="0.2">
      <c r="A135" s="55">
        <v>6711</v>
      </c>
      <c r="B135" s="87" t="s">
        <v>313</v>
      </c>
      <c r="C135" s="52" t="s">
        <v>314</v>
      </c>
      <c r="D135" s="244">
        <v>856977.76</v>
      </c>
      <c r="E135" s="244">
        <v>877137.56</v>
      </c>
      <c r="F135" s="54">
        <f t="shared" si="31"/>
        <v>102.35242977600727</v>
      </c>
    </row>
    <row r="136" spans="1:6" ht="24" x14ac:dyDescent="0.2">
      <c r="A136" s="55">
        <v>6712</v>
      </c>
      <c r="B136" s="234" t="s">
        <v>315</v>
      </c>
      <c r="C136" s="52" t="s">
        <v>316</v>
      </c>
      <c r="D136" s="244"/>
      <c r="E136" s="244">
        <v>251000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8517618.6400000006</v>
      </c>
      <c r="E151" s="53">
        <f t="shared" si="35"/>
        <v>9198972.9499999993</v>
      </c>
      <c r="F151" s="54">
        <f t="shared" si="31"/>
        <v>107.99935215225835</v>
      </c>
    </row>
    <row r="152" spans="1:6" ht="12.75" customHeight="1" x14ac:dyDescent="0.2">
      <c r="A152" s="55">
        <v>31</v>
      </c>
      <c r="B152" s="87" t="s">
        <v>346</v>
      </c>
      <c r="C152" s="52" t="s">
        <v>35</v>
      </c>
      <c r="D152" s="53">
        <f t="shared" ref="D152:E152" si="36">D153+D158+D159</f>
        <v>7022546.0700000003</v>
      </c>
      <c r="E152" s="53">
        <f t="shared" si="36"/>
        <v>7435941.7000000002</v>
      </c>
      <c r="F152" s="54">
        <f t="shared" si="31"/>
        <v>105.88669160557033</v>
      </c>
    </row>
    <row r="153" spans="1:6" ht="12.75" customHeight="1" x14ac:dyDescent="0.2">
      <c r="A153" s="55">
        <v>311</v>
      </c>
      <c r="B153" s="87" t="s">
        <v>347</v>
      </c>
      <c r="C153" s="52" t="s">
        <v>348</v>
      </c>
      <c r="D153" s="53">
        <f t="shared" ref="D153:E153" si="37">SUM(D154:D157)</f>
        <v>5800214.1699999999</v>
      </c>
      <c r="E153" s="53">
        <f t="shared" si="37"/>
        <v>6117011.1299999999</v>
      </c>
      <c r="F153" s="54">
        <f t="shared" si="31"/>
        <v>105.46181486950161</v>
      </c>
    </row>
    <row r="154" spans="1:6" ht="12.75" customHeight="1" x14ac:dyDescent="0.2">
      <c r="A154" s="55">
        <v>3111</v>
      </c>
      <c r="B154" s="87" t="s">
        <v>349</v>
      </c>
      <c r="C154" s="52" t="s">
        <v>350</v>
      </c>
      <c r="D154" s="244">
        <v>5618170.1500000004</v>
      </c>
      <c r="E154" s="244">
        <v>5910900.96</v>
      </c>
      <c r="F154" s="54">
        <f t="shared" si="31"/>
        <v>105.21042976955761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40706.97</v>
      </c>
      <c r="E156" s="244">
        <v>55281.05</v>
      </c>
      <c r="F156" s="54">
        <f t="shared" si="31"/>
        <v>135.80241909432218</v>
      </c>
    </row>
    <row r="157" spans="1:6" ht="12.75" customHeight="1" x14ac:dyDescent="0.2">
      <c r="A157" s="55">
        <v>3114</v>
      </c>
      <c r="B157" s="87" t="s">
        <v>355</v>
      </c>
      <c r="C157" s="52" t="s">
        <v>356</v>
      </c>
      <c r="D157" s="244">
        <v>141337.04999999999</v>
      </c>
      <c r="E157" s="244">
        <v>150829.12</v>
      </c>
      <c r="F157" s="54">
        <f t="shared" si="31"/>
        <v>106.71591065470803</v>
      </c>
    </row>
    <row r="158" spans="1:6" ht="12.75" customHeight="1" x14ac:dyDescent="0.2">
      <c r="A158" s="55">
        <v>312</v>
      </c>
      <c r="B158" s="87" t="s">
        <v>357</v>
      </c>
      <c r="C158" s="52" t="s">
        <v>358</v>
      </c>
      <c r="D158" s="244">
        <v>264446.11</v>
      </c>
      <c r="E158" s="244">
        <v>309022.44</v>
      </c>
      <c r="F158" s="54">
        <f t="shared" si="31"/>
        <v>116.85648921059948</v>
      </c>
    </row>
    <row r="159" spans="1:6" ht="12.75" customHeight="1" x14ac:dyDescent="0.2">
      <c r="A159" s="55">
        <v>313</v>
      </c>
      <c r="B159" s="87" t="s">
        <v>359</v>
      </c>
      <c r="C159" s="52" t="s">
        <v>360</v>
      </c>
      <c r="D159" s="53">
        <f t="shared" ref="D159:E159" si="38">SUM(D160:D162)</f>
        <v>957885.79</v>
      </c>
      <c r="E159" s="53">
        <f t="shared" si="38"/>
        <v>1009908.13</v>
      </c>
      <c r="F159" s="54">
        <f t="shared" si="31"/>
        <v>105.43095435208407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955820.41</v>
      </c>
      <c r="E161" s="244">
        <v>1008722.5</v>
      </c>
      <c r="F161" s="54">
        <f t="shared" si="31"/>
        <v>105.53473115310436</v>
      </c>
    </row>
    <row r="162" spans="1:6" ht="12.75" customHeight="1" x14ac:dyDescent="0.2">
      <c r="A162" s="55">
        <v>3133</v>
      </c>
      <c r="B162" s="87" t="s">
        <v>364</v>
      </c>
      <c r="C162" s="52" t="s">
        <v>365</v>
      </c>
      <c r="D162" s="244">
        <v>2065.38</v>
      </c>
      <c r="E162" s="244">
        <v>1185.6300000000001</v>
      </c>
      <c r="F162" s="54">
        <f t="shared" si="31"/>
        <v>57.404932748453078</v>
      </c>
    </row>
    <row r="163" spans="1:6" ht="12.75" customHeight="1" x14ac:dyDescent="0.2">
      <c r="A163" s="55">
        <v>32</v>
      </c>
      <c r="B163" s="87" t="s">
        <v>366</v>
      </c>
      <c r="C163" s="52" t="s">
        <v>367</v>
      </c>
      <c r="D163" s="53">
        <f t="shared" ref="D163:E163" si="39">D164+D169+D177+D187+D188</f>
        <v>1202817.6700000002</v>
      </c>
      <c r="E163" s="53">
        <f t="shared" si="39"/>
        <v>1454240.6900000002</v>
      </c>
      <c r="F163" s="54">
        <f t="shared" si="31"/>
        <v>120.90283725213315</v>
      </c>
    </row>
    <row r="164" spans="1:6" ht="12.75" customHeight="1" x14ac:dyDescent="0.2">
      <c r="A164" s="55">
        <v>321</v>
      </c>
      <c r="B164" s="87" t="s">
        <v>368</v>
      </c>
      <c r="C164" s="52" t="s">
        <v>369</v>
      </c>
      <c r="D164" s="53">
        <f t="shared" ref="D164:E164" si="40">SUM(D165:D168)</f>
        <v>189234.16</v>
      </c>
      <c r="E164" s="53">
        <f t="shared" si="40"/>
        <v>313122.34999999998</v>
      </c>
      <c r="F164" s="54">
        <f t="shared" si="31"/>
        <v>165.4681955942838</v>
      </c>
    </row>
    <row r="165" spans="1:6" ht="12.75" customHeight="1" x14ac:dyDescent="0.2">
      <c r="A165" s="55">
        <v>3211</v>
      </c>
      <c r="B165" s="87" t="s">
        <v>370</v>
      </c>
      <c r="C165" s="52" t="s">
        <v>371</v>
      </c>
      <c r="D165" s="244">
        <v>42749.5</v>
      </c>
      <c r="E165" s="244">
        <v>117425.51</v>
      </c>
      <c r="F165" s="54">
        <f t="shared" si="31"/>
        <v>274.68276821951133</v>
      </c>
    </row>
    <row r="166" spans="1:6" ht="12.75" customHeight="1" x14ac:dyDescent="0.2">
      <c r="A166" s="55">
        <v>3212</v>
      </c>
      <c r="B166" s="87" t="s">
        <v>372</v>
      </c>
      <c r="C166" s="52" t="s">
        <v>373</v>
      </c>
      <c r="D166" s="244">
        <v>143184.66</v>
      </c>
      <c r="E166" s="244">
        <v>191217.09</v>
      </c>
      <c r="F166" s="54">
        <f t="shared" si="31"/>
        <v>133.5457932434941</v>
      </c>
    </row>
    <row r="167" spans="1:6" ht="12.75" customHeight="1" x14ac:dyDescent="0.2">
      <c r="A167" s="55">
        <v>3213</v>
      </c>
      <c r="B167" s="87" t="s">
        <v>374</v>
      </c>
      <c r="C167" s="52" t="s">
        <v>375</v>
      </c>
      <c r="D167" s="244">
        <v>3300</v>
      </c>
      <c r="E167" s="244">
        <v>4479.75</v>
      </c>
      <c r="F167" s="54">
        <f t="shared" si="31"/>
        <v>135.75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625976.44000000006</v>
      </c>
      <c r="E169" s="53">
        <f t="shared" si="41"/>
        <v>733691.93</v>
      </c>
      <c r="F169" s="54">
        <f t="shared" si="31"/>
        <v>117.20759490564852</v>
      </c>
    </row>
    <row r="170" spans="1:6" ht="12.75" customHeight="1" x14ac:dyDescent="0.2">
      <c r="A170" s="55">
        <v>3221</v>
      </c>
      <c r="B170" s="87" t="s">
        <v>380</v>
      </c>
      <c r="C170" s="52" t="s">
        <v>381</v>
      </c>
      <c r="D170" s="244">
        <v>125903.15</v>
      </c>
      <c r="E170" s="244">
        <v>107965.68</v>
      </c>
      <c r="F170" s="54">
        <f t="shared" si="31"/>
        <v>85.752961701117087</v>
      </c>
    </row>
    <row r="171" spans="1:6" ht="12.75" customHeight="1" x14ac:dyDescent="0.2">
      <c r="A171" s="55">
        <v>3222</v>
      </c>
      <c r="B171" s="87" t="s">
        <v>382</v>
      </c>
      <c r="C171" s="52" t="s">
        <v>383</v>
      </c>
      <c r="D171" s="244">
        <v>278949.53999999998</v>
      </c>
      <c r="E171" s="244">
        <v>382060.33</v>
      </c>
      <c r="F171" s="54">
        <f t="shared" si="31"/>
        <v>136.96395771077451</v>
      </c>
    </row>
    <row r="172" spans="1:6" ht="12.75" customHeight="1" x14ac:dyDescent="0.2">
      <c r="A172" s="55">
        <v>3223</v>
      </c>
      <c r="B172" s="87" t="s">
        <v>384</v>
      </c>
      <c r="C172" s="52" t="s">
        <v>385</v>
      </c>
      <c r="D172" s="244">
        <v>162371.79</v>
      </c>
      <c r="E172" s="244">
        <v>186047.6</v>
      </c>
      <c r="F172" s="54">
        <f t="shared" si="31"/>
        <v>114.58123359975276</v>
      </c>
    </row>
    <row r="173" spans="1:6" ht="12.75" customHeight="1" x14ac:dyDescent="0.2">
      <c r="A173" s="55">
        <v>3224</v>
      </c>
      <c r="B173" s="87" t="s">
        <v>386</v>
      </c>
      <c r="C173" s="52" t="s">
        <v>387</v>
      </c>
      <c r="D173" s="244">
        <v>26572.560000000001</v>
      </c>
      <c r="E173" s="244">
        <v>27243.96</v>
      </c>
      <c r="F173" s="54">
        <f t="shared" si="31"/>
        <v>102.52666660645417</v>
      </c>
    </row>
    <row r="174" spans="1:6" ht="12.75" customHeight="1" x14ac:dyDescent="0.2">
      <c r="A174" s="55">
        <v>3225</v>
      </c>
      <c r="B174" s="87" t="s">
        <v>388</v>
      </c>
      <c r="C174" s="52" t="s">
        <v>389</v>
      </c>
      <c r="D174" s="244">
        <v>25878.240000000002</v>
      </c>
      <c r="E174" s="244">
        <v>24337.81</v>
      </c>
      <c r="F174" s="54">
        <f t="shared" si="31"/>
        <v>94.047392712951122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6301.16</v>
      </c>
      <c r="E176" s="244">
        <v>6036.55</v>
      </c>
      <c r="F176" s="54">
        <f t="shared" si="31"/>
        <v>95.800614490030412</v>
      </c>
    </row>
    <row r="177" spans="1:6" ht="12.75" customHeight="1" x14ac:dyDescent="0.2">
      <c r="A177" s="55">
        <v>323</v>
      </c>
      <c r="B177" s="87" t="s">
        <v>394</v>
      </c>
      <c r="C177" s="52" t="s">
        <v>395</v>
      </c>
      <c r="D177" s="53">
        <f t="shared" ref="D177:E177" si="42">SUM(D178:D186)</f>
        <v>275046.96999999997</v>
      </c>
      <c r="E177" s="53">
        <f t="shared" si="42"/>
        <v>278303.35000000003</v>
      </c>
      <c r="F177" s="54">
        <f t="shared" si="31"/>
        <v>101.18393596555528</v>
      </c>
    </row>
    <row r="178" spans="1:6" ht="12.75" customHeight="1" x14ac:dyDescent="0.2">
      <c r="A178" s="55">
        <v>3231</v>
      </c>
      <c r="B178" s="87" t="s">
        <v>396</v>
      </c>
      <c r="C178" s="52" t="s">
        <v>397</v>
      </c>
      <c r="D178" s="244">
        <v>52883.83</v>
      </c>
      <c r="E178" s="244">
        <v>70076.81</v>
      </c>
      <c r="F178" s="54">
        <f t="shared" si="31"/>
        <v>132.51084499742169</v>
      </c>
    </row>
    <row r="179" spans="1:6" ht="12.75" customHeight="1" x14ac:dyDescent="0.2">
      <c r="A179" s="55">
        <v>3232</v>
      </c>
      <c r="B179" s="87" t="s">
        <v>398</v>
      </c>
      <c r="C179" s="52" t="s">
        <v>399</v>
      </c>
      <c r="D179" s="244">
        <v>32451.75</v>
      </c>
      <c r="E179" s="244">
        <v>30628.240000000002</v>
      </c>
      <c r="F179" s="54">
        <f t="shared" si="31"/>
        <v>94.380857734944954</v>
      </c>
    </row>
    <row r="180" spans="1:6" ht="12.75" customHeight="1" x14ac:dyDescent="0.2">
      <c r="A180" s="55">
        <v>3233</v>
      </c>
      <c r="B180" s="87" t="s">
        <v>400</v>
      </c>
      <c r="C180" s="52" t="s">
        <v>401</v>
      </c>
      <c r="D180" s="244">
        <v>4902.01</v>
      </c>
      <c r="E180" s="244">
        <v>3432</v>
      </c>
      <c r="F180" s="54">
        <f t="shared" si="31"/>
        <v>70.012097078545338</v>
      </c>
    </row>
    <row r="181" spans="1:6" ht="12.75" customHeight="1" x14ac:dyDescent="0.2">
      <c r="A181" s="55">
        <v>3234</v>
      </c>
      <c r="B181" s="87" t="s">
        <v>402</v>
      </c>
      <c r="C181" s="52" t="s">
        <v>403</v>
      </c>
      <c r="D181" s="244">
        <v>59283.62</v>
      </c>
      <c r="E181" s="244">
        <v>65021.95</v>
      </c>
      <c r="F181" s="54">
        <f t="shared" si="31"/>
        <v>109.67945277295819</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25560</v>
      </c>
      <c r="E183" s="244">
        <v>23250</v>
      </c>
      <c r="F183" s="54">
        <f t="shared" si="31"/>
        <v>90.962441314553985</v>
      </c>
    </row>
    <row r="184" spans="1:6" ht="12.75" customHeight="1" x14ac:dyDescent="0.2">
      <c r="A184" s="55">
        <v>3237</v>
      </c>
      <c r="B184" s="87" t="s">
        <v>408</v>
      </c>
      <c r="C184" s="52" t="s">
        <v>409</v>
      </c>
      <c r="D184" s="244">
        <v>79709.78</v>
      </c>
      <c r="E184" s="244">
        <v>63241.7</v>
      </c>
      <c r="F184" s="54">
        <f t="shared" si="31"/>
        <v>79.339950505446126</v>
      </c>
    </row>
    <row r="185" spans="1:6" ht="12.75" customHeight="1" x14ac:dyDescent="0.2">
      <c r="A185" s="55">
        <v>3238</v>
      </c>
      <c r="B185" s="87" t="s">
        <v>410</v>
      </c>
      <c r="C185" s="52" t="s">
        <v>411</v>
      </c>
      <c r="D185" s="244">
        <v>15710.98</v>
      </c>
      <c r="E185" s="244">
        <v>16257.65</v>
      </c>
      <c r="F185" s="54">
        <f t="shared" si="31"/>
        <v>103.47954105981931</v>
      </c>
    </row>
    <row r="186" spans="1:6" ht="12.75" customHeight="1" x14ac:dyDescent="0.2">
      <c r="A186" s="55">
        <v>3239</v>
      </c>
      <c r="B186" s="87" t="s">
        <v>412</v>
      </c>
      <c r="C186" s="52" t="s">
        <v>413</v>
      </c>
      <c r="D186" s="244">
        <v>4545</v>
      </c>
      <c r="E186" s="244">
        <v>6395</v>
      </c>
      <c r="F186" s="54">
        <f t="shared" si="31"/>
        <v>140.70407040704069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112560.1</v>
      </c>
      <c r="E188" s="53">
        <f t="shared" si="43"/>
        <v>129123.06</v>
      </c>
      <c r="F188" s="54">
        <f t="shared" si="31"/>
        <v>114.71477015389999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7551.79</v>
      </c>
      <c r="E190" s="244">
        <v>6936.39</v>
      </c>
      <c r="F190" s="54">
        <f t="shared" si="31"/>
        <v>91.850938651630941</v>
      </c>
    </row>
    <row r="191" spans="1:6" ht="12.75" customHeight="1" x14ac:dyDescent="0.2">
      <c r="A191" s="55">
        <v>3293</v>
      </c>
      <c r="B191" s="87" t="s">
        <v>422</v>
      </c>
      <c r="C191" s="52" t="s">
        <v>423</v>
      </c>
      <c r="D191" s="244">
        <v>2067.2399999999998</v>
      </c>
      <c r="E191" s="244">
        <v>449.84</v>
      </c>
      <c r="F191" s="54">
        <f t="shared" si="31"/>
        <v>21.760414852653781</v>
      </c>
    </row>
    <row r="192" spans="1:6" ht="12.75" customHeight="1" x14ac:dyDescent="0.2">
      <c r="A192" s="55">
        <v>3294</v>
      </c>
      <c r="B192" s="87" t="s">
        <v>424</v>
      </c>
      <c r="C192" s="52" t="s">
        <v>425</v>
      </c>
      <c r="D192" s="244">
        <v>1390</v>
      </c>
      <c r="E192" s="244">
        <v>1500</v>
      </c>
      <c r="F192" s="54">
        <f t="shared" si="31"/>
        <v>107.91366906474819</v>
      </c>
    </row>
    <row r="193" spans="1:6" ht="12.75" customHeight="1" x14ac:dyDescent="0.2">
      <c r="A193" s="55">
        <v>3295</v>
      </c>
      <c r="B193" s="87" t="s">
        <v>426</v>
      </c>
      <c r="C193" s="52" t="s">
        <v>427</v>
      </c>
      <c r="D193" s="244">
        <v>31145</v>
      </c>
      <c r="E193" s="244">
        <v>25962.5</v>
      </c>
      <c r="F193" s="54">
        <f t="shared" si="31"/>
        <v>83.360089902070953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70406.070000000007</v>
      </c>
      <c r="E195" s="244">
        <v>94274.33</v>
      </c>
      <c r="F195" s="54">
        <f t="shared" si="31"/>
        <v>133.9008554234031</v>
      </c>
    </row>
    <row r="196" spans="1:6" ht="12.75" customHeight="1" x14ac:dyDescent="0.2">
      <c r="A196" s="55">
        <v>34</v>
      </c>
      <c r="B196" s="234" t="s">
        <v>432</v>
      </c>
      <c r="C196" s="52" t="s">
        <v>433</v>
      </c>
      <c r="D196" s="53">
        <f t="shared" ref="D196:E196" si="44">D197+D202+D210</f>
        <v>52340.65</v>
      </c>
      <c r="E196" s="53">
        <f t="shared" si="44"/>
        <v>31506.78</v>
      </c>
      <c r="F196" s="54">
        <f t="shared" si="31"/>
        <v>60.195622331782275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52340.65</v>
      </c>
      <c r="E210" s="53">
        <f t="shared" si="47"/>
        <v>31506.78</v>
      </c>
      <c r="F210" s="54">
        <f t="shared" si="31"/>
        <v>60.195622331782275</v>
      </c>
    </row>
    <row r="211" spans="1:6" ht="12.75" customHeight="1" x14ac:dyDescent="0.2">
      <c r="A211" s="55">
        <v>3431</v>
      </c>
      <c r="B211" s="234" t="s">
        <v>462</v>
      </c>
      <c r="C211" s="52" t="s">
        <v>463</v>
      </c>
      <c r="D211" s="244">
        <v>4440.37</v>
      </c>
      <c r="E211" s="244">
        <v>5300</v>
      </c>
      <c r="F211" s="54">
        <f t="shared" si="31"/>
        <v>119.3594227508068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47900.28</v>
      </c>
      <c r="E213" s="244">
        <v>26206.78</v>
      </c>
      <c r="F213" s="54">
        <f t="shared" si="31"/>
        <v>54.711120686559653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239914.25</v>
      </c>
      <c r="E252" s="53">
        <f t="shared" si="63"/>
        <v>277283.78000000003</v>
      </c>
      <c r="F252" s="54">
        <f t="shared" ref="F252:F258" si="64">IF(D252&lt;&gt;0,IF(E252/D252&gt;=100,"&gt;&gt;100",E252/D252*100),"-")</f>
        <v>115.57620274743998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239914.25</v>
      </c>
      <c r="E259" s="53">
        <f t="shared" si="66"/>
        <v>277283.78000000003</v>
      </c>
      <c r="F259" s="54">
        <f t="shared" ref="F259:F262" si="67">IF(D259&lt;&gt;0,IF(E259/D259&gt;=100,"&gt;&gt;100",E259/D259*100),"-")</f>
        <v>115.57620274743998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239914.25</v>
      </c>
      <c r="E261" s="244">
        <v>277283.78000000003</v>
      </c>
      <c r="F261" s="54">
        <f t="shared" si="67"/>
        <v>115.57620274743998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8517618.6400000006</v>
      </c>
      <c r="E289" s="53">
        <f t="shared" si="79"/>
        <v>9198972.9499999993</v>
      </c>
      <c r="F289" s="54">
        <f t="shared" si="76"/>
        <v>107.99935215225835</v>
      </c>
    </row>
    <row r="290" spans="1:6" ht="12.75" customHeight="1" x14ac:dyDescent="0.2">
      <c r="A290" s="55" t="s">
        <v>605</v>
      </c>
      <c r="B290" s="87" t="s">
        <v>616</v>
      </c>
      <c r="C290" s="52" t="s">
        <v>617</v>
      </c>
      <c r="D290" s="53">
        <f>IF(D6&gt;=D289,D6-D289,0)</f>
        <v>68356.019999999553</v>
      </c>
      <c r="E290" s="53">
        <f>IF(E6&gt;=E289,E6-E289,0)</f>
        <v>279249</v>
      </c>
      <c r="F290" s="54">
        <f t="shared" si="76"/>
        <v>408.52144405130935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86138.61</v>
      </c>
      <c r="E292" s="244">
        <v>66987.02</v>
      </c>
      <c r="F292" s="54">
        <f t="shared" si="76"/>
        <v>77.766543945856569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48782.03</v>
      </c>
      <c r="E294" s="244">
        <v>45923.53</v>
      </c>
      <c r="F294" s="54">
        <f t="shared" si="76"/>
        <v>94.140260255672018</v>
      </c>
    </row>
    <row r="295" spans="1:6" ht="24" x14ac:dyDescent="0.2">
      <c r="A295" s="55">
        <v>9661</v>
      </c>
      <c r="B295" s="87" t="s">
        <v>626</v>
      </c>
      <c r="C295" s="52" t="s">
        <v>627</v>
      </c>
      <c r="D295" s="244">
        <v>6370.5</v>
      </c>
      <c r="E295" s="244">
        <v>4750.5</v>
      </c>
      <c r="F295" s="54">
        <f t="shared" si="76"/>
        <v>74.570284906993166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87507.61</v>
      </c>
      <c r="E350" s="53">
        <f t="shared" si="95"/>
        <v>304502.13</v>
      </c>
      <c r="F350" s="54">
        <f t="shared" si="81"/>
        <v>347.97217064892988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87507.61</v>
      </c>
      <c r="E363" s="53">
        <f t="shared" si="99"/>
        <v>164502.13</v>
      </c>
      <c r="F363" s="54">
        <f t="shared" si="81"/>
        <v>187.98608486736182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24615.360000000001</v>
      </c>
      <c r="E369" s="53">
        <f t="shared" si="101"/>
        <v>138084.56</v>
      </c>
      <c r="F369" s="54">
        <f t="shared" si="81"/>
        <v>560.969085969086</v>
      </c>
    </row>
    <row r="370" spans="1:6" ht="12.75" customHeight="1" x14ac:dyDescent="0.2">
      <c r="A370" s="55">
        <v>4221</v>
      </c>
      <c r="B370" s="87" t="s">
        <v>671</v>
      </c>
      <c r="C370" s="52" t="s">
        <v>763</v>
      </c>
      <c r="D370" s="244">
        <v>8327.86</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16287.5</v>
      </c>
      <c r="E376" s="244">
        <v>138084.56</v>
      </c>
      <c r="F376" s="54">
        <f t="shared" si="81"/>
        <v>847.79468917881809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62892.25</v>
      </c>
      <c r="E383" s="53">
        <f t="shared" si="103"/>
        <v>26417.57</v>
      </c>
      <c r="F383" s="54">
        <f t="shared" si="81"/>
        <v>42.004491809404179</v>
      </c>
    </row>
    <row r="384" spans="1:6" ht="12.75" customHeight="1" x14ac:dyDescent="0.2">
      <c r="A384" s="55">
        <v>4241</v>
      </c>
      <c r="B384" s="87" t="s">
        <v>780</v>
      </c>
      <c r="C384" s="52" t="s">
        <v>781</v>
      </c>
      <c r="D384" s="244">
        <v>62892.25</v>
      </c>
      <c r="E384" s="244">
        <v>26417.57</v>
      </c>
      <c r="F384" s="54">
        <f t="shared" si="81"/>
        <v>42.004491809404179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140000</v>
      </c>
      <c r="F402" s="54" t="str">
        <f t="shared" si="81"/>
        <v>-</v>
      </c>
    </row>
    <row r="403" spans="1:6" ht="12.75" customHeight="1" x14ac:dyDescent="0.2">
      <c r="A403" s="55">
        <v>451</v>
      </c>
      <c r="B403" s="87" t="s">
        <v>808</v>
      </c>
      <c r="C403" s="52" t="s">
        <v>809</v>
      </c>
      <c r="D403" s="244"/>
      <c r="E403" s="244">
        <v>140000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87507.61</v>
      </c>
      <c r="E408" s="53">
        <f t="shared" si="111"/>
        <v>304502.13</v>
      </c>
      <c r="F408" s="54">
        <f t="shared" si="81"/>
        <v>347.97217064892988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8585974.6600000001</v>
      </c>
      <c r="E412" s="53">
        <f>E6+E298</f>
        <v>9478221.9499999993</v>
      </c>
      <c r="F412" s="54">
        <f t="shared" si="81"/>
        <v>110.39191618112693</v>
      </c>
    </row>
    <row r="413" spans="1:6" ht="12.75" customHeight="1" x14ac:dyDescent="0.2">
      <c r="A413" s="55" t="s">
        <v>605</v>
      </c>
      <c r="B413" s="87" t="s">
        <v>828</v>
      </c>
      <c r="C413" s="52" t="s">
        <v>829</v>
      </c>
      <c r="D413" s="53">
        <f t="shared" ref="D413:E413" si="112">D289+D350</f>
        <v>8605126.25</v>
      </c>
      <c r="E413" s="53">
        <f t="shared" si="112"/>
        <v>9503475.0800000001</v>
      </c>
      <c r="F413" s="54">
        <f t="shared" si="81"/>
        <v>110.43969378136667</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19151.589999999851</v>
      </c>
      <c r="E415" s="53">
        <f t="shared" si="114"/>
        <v>25253.13000000082</v>
      </c>
      <c r="F415" s="54">
        <f t="shared" si="81"/>
        <v>131.85918244908657</v>
      </c>
    </row>
    <row r="416" spans="1:6" ht="12.75" customHeight="1" x14ac:dyDescent="0.2">
      <c r="A416" s="62" t="s">
        <v>834</v>
      </c>
      <c r="B416" s="234" t="s">
        <v>835</v>
      </c>
      <c r="C416" s="63" t="s">
        <v>836</v>
      </c>
      <c r="D416" s="53">
        <f t="shared" ref="D416:E416" si="115">IF(D292-D293+D409-D410&gt;=0,D292-D293+D409-D410,0)</f>
        <v>86138.61</v>
      </c>
      <c r="E416" s="53">
        <f t="shared" si="115"/>
        <v>66987.02</v>
      </c>
      <c r="F416" s="54">
        <f t="shared" si="81"/>
        <v>77.766543945856569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48782.03</v>
      </c>
      <c r="E418" s="64">
        <f t="shared" si="117"/>
        <v>45923.53</v>
      </c>
      <c r="F418" s="59">
        <f t="shared" si="81"/>
        <v>94.140260255672018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8585974.6600000001</v>
      </c>
      <c r="E639" s="53">
        <f t="shared" si="180"/>
        <v>9478221.9499999993</v>
      </c>
      <c r="F639" s="54">
        <f t="shared" si="119"/>
        <v>110.39191618112693</v>
      </c>
    </row>
    <row r="640" spans="1:6" ht="12.75" customHeight="1" x14ac:dyDescent="0.2">
      <c r="A640" s="55" t="s">
        <v>605</v>
      </c>
      <c r="B640" s="87" t="s">
        <v>1274</v>
      </c>
      <c r="C640" s="52" t="s">
        <v>1275</v>
      </c>
      <c r="D640" s="53">
        <f t="shared" ref="D640:E640" si="181">D413+D528</f>
        <v>8605126.25</v>
      </c>
      <c r="E640" s="53">
        <f t="shared" si="181"/>
        <v>9503475.0800000001</v>
      </c>
      <c r="F640" s="54">
        <f t="shared" si="119"/>
        <v>110.43969378136667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19151.589999999851</v>
      </c>
      <c r="E642" s="53">
        <f t="shared" si="183"/>
        <v>25253.13000000082</v>
      </c>
      <c r="F642" s="54">
        <f t="shared" si="119"/>
        <v>131.85918244908657</v>
      </c>
    </row>
    <row r="643" spans="1:6" ht="24" x14ac:dyDescent="0.2">
      <c r="A643" s="62" t="s">
        <v>1280</v>
      </c>
      <c r="B643" s="87" t="s">
        <v>1281</v>
      </c>
      <c r="C643" s="63" t="s">
        <v>1280</v>
      </c>
      <c r="D643" s="53">
        <f t="shared" ref="D643:E643" si="184">IF(D416-D417+D637-D638&gt;=0,D416-D417+D637-D638,0)</f>
        <v>86138.61</v>
      </c>
      <c r="E643" s="53">
        <f t="shared" si="184"/>
        <v>66987.02</v>
      </c>
      <c r="F643" s="54">
        <f t="shared" si="119"/>
        <v>77.766543945856569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66987.02000000015</v>
      </c>
      <c r="E645" s="53">
        <f t="shared" si="186"/>
        <v>41733.889999999185</v>
      </c>
      <c r="F645" s="54">
        <f t="shared" si="119"/>
        <v>62.301457804809189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583853.55000000005</v>
      </c>
      <c r="E647" s="245">
        <v>649390.94999999995</v>
      </c>
      <c r="F647" s="59">
        <f t="shared" si="119"/>
        <v>111.22497242673268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120959.81</v>
      </c>
      <c r="E649" s="244">
        <v>85564.13</v>
      </c>
      <c r="F649" s="54">
        <f t="shared" ref="F649:F724" si="188">IF(D649&lt;&gt;0,IF(E649/D649&gt;=100,"&gt;&gt;100",E649/D649*100),"-")</f>
        <v>70.737652448362809</v>
      </c>
    </row>
    <row r="650" spans="1:6" ht="12.75" customHeight="1" x14ac:dyDescent="0.2">
      <c r="A650" s="55" t="s">
        <v>1293</v>
      </c>
      <c r="B650" s="87" t="s">
        <v>1294</v>
      </c>
      <c r="C650" s="52" t="s">
        <v>1293</v>
      </c>
      <c r="D650" s="244">
        <v>1932090.54</v>
      </c>
      <c r="E650" s="244">
        <v>2369408</v>
      </c>
      <c r="F650" s="54">
        <f t="shared" si="188"/>
        <v>122.63441857129531</v>
      </c>
    </row>
    <row r="651" spans="1:6" ht="12.75" customHeight="1" x14ac:dyDescent="0.2">
      <c r="A651" s="55" t="s">
        <v>1295</v>
      </c>
      <c r="B651" s="87" t="s">
        <v>1296</v>
      </c>
      <c r="C651" s="52" t="s">
        <v>1295</v>
      </c>
      <c r="D651" s="244">
        <v>1967486.22</v>
      </c>
      <c r="E651" s="244">
        <v>2298612.9</v>
      </c>
      <c r="F651" s="54">
        <f t="shared" si="188"/>
        <v>116.82993642517098</v>
      </c>
    </row>
    <row r="652" spans="1:6" ht="24" x14ac:dyDescent="0.2">
      <c r="A652" s="55">
        <v>11</v>
      </c>
      <c r="B652" s="87" t="s">
        <v>1297</v>
      </c>
      <c r="C652" s="52" t="s">
        <v>1298</v>
      </c>
      <c r="D652" s="53">
        <f t="shared" ref="D652:E652" si="189">+D649+D650-D651</f>
        <v>85564.130000000121</v>
      </c>
      <c r="E652" s="53">
        <f t="shared" si="189"/>
        <v>156359.22999999998</v>
      </c>
      <c r="F652" s="54">
        <f t="shared" si="188"/>
        <v>182.73922729068801</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49</v>
      </c>
      <c r="E654" s="264">
        <v>51</v>
      </c>
      <c r="F654" s="54">
        <f t="shared" si="188"/>
        <v>104.08163265306123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46</v>
      </c>
      <c r="E656" s="264">
        <v>49</v>
      </c>
      <c r="F656" s="54">
        <f t="shared" si="188"/>
        <v>106.5217391304348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7118798.6600000001</v>
      </c>
      <c r="E675" s="244">
        <v>7524026.46</v>
      </c>
      <c r="F675" s="54">
        <f t="shared" si="188"/>
        <v>105.69236214358672</v>
      </c>
    </row>
    <row r="676" spans="1:6" ht="24" x14ac:dyDescent="0.2">
      <c r="A676" s="55">
        <v>63613</v>
      </c>
      <c r="B676" s="234" t="s">
        <v>1346</v>
      </c>
      <c r="C676" s="52" t="s">
        <v>1347</v>
      </c>
      <c r="D676" s="244">
        <v>4888.58</v>
      </c>
      <c r="E676" s="244">
        <v>8070</v>
      </c>
      <c r="F676" s="54">
        <f t="shared" si="188"/>
        <v>165.07861178501733</v>
      </c>
    </row>
    <row r="677" spans="1:6" ht="24" x14ac:dyDescent="0.2">
      <c r="A677" s="55">
        <v>63622</v>
      </c>
      <c r="B677" s="234" t="s">
        <v>1348</v>
      </c>
      <c r="C677" s="52" t="s">
        <v>1349</v>
      </c>
      <c r="D677" s="244">
        <v>56501.04</v>
      </c>
      <c r="E677" s="244">
        <v>23555.85</v>
      </c>
      <c r="F677" s="54">
        <f t="shared" si="188"/>
        <v>41.691002501900847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77902.36</v>
      </c>
      <c r="E694" s="244">
        <v>81416.55</v>
      </c>
      <c r="F694" s="54">
        <f t="shared" si="188"/>
        <v>104.51101866490309</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274134.40000000002</v>
      </c>
      <c r="E710" s="244">
        <v>391465</v>
      </c>
      <c r="F710" s="54">
        <f t="shared" si="188"/>
        <v>142.80039280002802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28535.91</v>
      </c>
      <c r="E716" s="244">
        <v>16536.95</v>
      </c>
      <c r="F716" s="54">
        <f t="shared" si="188"/>
        <v>57.951367242187125</v>
      </c>
    </row>
    <row r="717" spans="1:6" ht="12.75" customHeight="1" x14ac:dyDescent="0.2">
      <c r="A717" s="55">
        <v>31215</v>
      </c>
      <c r="B717" s="87" t="s">
        <v>1410</v>
      </c>
      <c r="C717" s="52" t="s">
        <v>1411</v>
      </c>
      <c r="D717" s="244">
        <v>12466.78</v>
      </c>
      <c r="E717" s="244">
        <v>15889.69</v>
      </c>
      <c r="F717" s="54">
        <f t="shared" si="188"/>
        <v>127.45624772395117</v>
      </c>
    </row>
    <row r="718" spans="1:6" ht="12.75" customHeight="1" x14ac:dyDescent="0.2">
      <c r="A718" s="55">
        <v>32121</v>
      </c>
      <c r="B718" s="87" t="s">
        <v>1412</v>
      </c>
      <c r="C718" s="52" t="s">
        <v>1413</v>
      </c>
      <c r="D718" s="244">
        <v>143184.66</v>
      </c>
      <c r="E718" s="244">
        <v>191217.09</v>
      </c>
      <c r="F718" s="54">
        <f t="shared" si="188"/>
        <v>133.5457932434941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11000</v>
      </c>
      <c r="E720" s="244">
        <v>17460</v>
      </c>
      <c r="F720" s="54">
        <f t="shared" si="188"/>
        <v>158.72727272727272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6891.03</v>
      </c>
      <c r="E722" s="244">
        <v>7656.7</v>
      </c>
      <c r="F722" s="54">
        <f t="shared" si="188"/>
        <v>111.11111111111111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3653.29</v>
      </c>
      <c r="E726" s="244">
        <v>3185.97</v>
      </c>
      <c r="F726" s="54">
        <f t="shared" si="190"/>
        <v>87.208242433532519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8688.24</v>
      </c>
      <c r="E824" s="244">
        <v>3493.08</v>
      </c>
      <c r="F824" s="54">
        <f t="shared" si="190"/>
        <v>40.204690478163585</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104624</v>
      </c>
      <c r="E827" s="244">
        <v>125609</v>
      </c>
      <c r="F827" s="54">
        <f t="shared" si="190"/>
        <v>120.05753937910994</v>
      </c>
    </row>
    <row r="828" spans="1:6" ht="12.75" customHeight="1" x14ac:dyDescent="0.2">
      <c r="A828" s="55" t="s">
        <v>1631</v>
      </c>
      <c r="B828" s="87" t="s">
        <v>1632</v>
      </c>
      <c r="C828" s="52" t="s">
        <v>1631</v>
      </c>
      <c r="D828" s="244">
        <v>126602.01</v>
      </c>
      <c r="E828" s="244">
        <v>148181.70000000001</v>
      </c>
      <c r="F828" s="54">
        <f t="shared" si="190"/>
        <v>117.0452980959781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6" sqref="E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15044508.02</v>
      </c>
      <c r="E6" s="231">
        <f t="shared" si="0"/>
        <v>15140729.59</v>
      </c>
      <c r="F6" s="232">
        <f t="shared" ref="F6:F260" si="1">IF(D6&gt;0,IF(E6/D6&gt;=100,"&gt;&gt;100",E6/D6*100),"-")</f>
        <v>100.63957937256629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14315215.42</v>
      </c>
      <c r="E7" s="106">
        <f t="shared" si="2"/>
        <v>14276286.07</v>
      </c>
      <c r="F7" s="95">
        <f t="shared" si="1"/>
        <v>99.728056135672176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14239340.42</v>
      </c>
      <c r="E12" s="106">
        <f t="shared" si="3"/>
        <v>14060411.07</v>
      </c>
      <c r="F12" s="95">
        <f t="shared" si="1"/>
        <v>98.74341546221703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14158575.25</v>
      </c>
      <c r="E13" s="106">
        <f t="shared" si="4"/>
        <v>13919350.98</v>
      </c>
      <c r="F13" s="95">
        <f t="shared" si="1"/>
        <v>98.310393060205698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15948284.439999999</v>
      </c>
      <c r="E15" s="249">
        <v>15948284.439999999</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1789709.19</v>
      </c>
      <c r="E18" s="249">
        <v>2028933.46</v>
      </c>
      <c r="F18" s="95">
        <f t="shared" si="1"/>
        <v>113.36665595375301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76829.169999999925</v>
      </c>
      <c r="E19" s="106">
        <f t="shared" si="5"/>
        <v>137124.08999999985</v>
      </c>
      <c r="F19" s="95">
        <f t="shared" si="1"/>
        <v>178.4792026257735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474989.83</v>
      </c>
      <c r="E20" s="249">
        <v>467390.83</v>
      </c>
      <c r="F20" s="95">
        <f t="shared" si="1"/>
        <v>98.40017627324778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91074.12</v>
      </c>
      <c r="E25" s="249">
        <v>91074.12</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748861.43999999994</v>
      </c>
      <c r="E26" s="249">
        <v>872415.75</v>
      </c>
      <c r="F26" s="95">
        <f t="shared" si="1"/>
        <v>116.49895473320137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1238096.22</v>
      </c>
      <c r="E28" s="249">
        <v>1293756.6100000001</v>
      </c>
      <c r="F28" s="95">
        <f t="shared" si="1"/>
        <v>104.49564331922443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507811.97</v>
      </c>
      <c r="E36" s="249">
        <v>531308.12</v>
      </c>
      <c r="F36" s="95">
        <f t="shared" si="1"/>
        <v>104.6269389829468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507811.97</v>
      </c>
      <c r="E40" s="249">
        <v>531308.12</v>
      </c>
      <c r="F40" s="95">
        <f t="shared" si="1"/>
        <v>104.6269389829468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3936</v>
      </c>
      <c r="E45" s="106">
        <f t="shared" si="9"/>
        <v>3936</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3936</v>
      </c>
      <c r="E47" s="249">
        <v>3936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1254562.47</v>
      </c>
      <c r="E54" s="249">
        <v>1264233.9099999999</v>
      </c>
      <c r="F54" s="95">
        <f t="shared" si="1"/>
        <v>100.77090142828837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1254562.47</v>
      </c>
      <c r="E55" s="249">
        <v>1264233.9099999999</v>
      </c>
      <c r="F55" s="95">
        <f t="shared" si="1"/>
        <v>100.77090142828837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75875</v>
      </c>
      <c r="E56" s="106">
        <f t="shared" si="11"/>
        <v>215875</v>
      </c>
      <c r="F56" s="95">
        <f t="shared" si="1"/>
        <v>284.51400329489292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75875</v>
      </c>
      <c r="E57" s="249">
        <v>215875</v>
      </c>
      <c r="F57" s="95">
        <f t="shared" si="1"/>
        <v>284.51400329489292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729292.60000000009</v>
      </c>
      <c r="E68" s="106">
        <f t="shared" si="13"/>
        <v>864443.52</v>
      </c>
      <c r="F68" s="95">
        <f t="shared" si="1"/>
        <v>118.53178271656671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85564.13</v>
      </c>
      <c r="E69" s="106">
        <f t="shared" si="14"/>
        <v>156359.23000000001</v>
      </c>
      <c r="F69" s="95">
        <f t="shared" si="1"/>
        <v>182.73922729068829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85564.13</v>
      </c>
      <c r="E70" s="106">
        <f t="shared" si="15"/>
        <v>156359.23000000001</v>
      </c>
      <c r="F70" s="95">
        <f t="shared" si="1"/>
        <v>182.73922729068829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85564.13</v>
      </c>
      <c r="E72" s="249">
        <v>156359.23000000001</v>
      </c>
      <c r="F72" s="95">
        <f t="shared" si="1"/>
        <v>182.73922729068829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11103.89</v>
      </c>
      <c r="E78" s="106">
        <f>E79+SUM(E82:E84)-E85+E86</f>
        <v>12708.880000000001</v>
      </c>
      <c r="F78" s="95">
        <f t="shared" si="1"/>
        <v>114.45430385207347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108.59</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11103.89</v>
      </c>
      <c r="E86" s="249">
        <v>12600.29</v>
      </c>
      <c r="F86" s="95">
        <f t="shared" si="1"/>
        <v>113.4763582852496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48771.03</v>
      </c>
      <c r="E146" s="106">
        <f t="shared" si="26"/>
        <v>45984.46</v>
      </c>
      <c r="F146" s="95">
        <f t="shared" si="1"/>
        <v>94.286423723263596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v>19.829999999999998</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v>41.1</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48890.03</v>
      </c>
      <c r="E159" s="249">
        <v>51222.53</v>
      </c>
      <c r="F159" s="95">
        <f t="shared" si="1"/>
        <v>104.77091136986417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7559.5</v>
      </c>
      <c r="E160" s="249">
        <v>4750.5</v>
      </c>
      <c r="F160" s="95">
        <f t="shared" si="1"/>
        <v>62.841457768370923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7678.5</v>
      </c>
      <c r="E163" s="249">
        <v>10049.5</v>
      </c>
      <c r="F163" s="95">
        <f t="shared" si="1"/>
        <v>130.87842677606304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583853.55000000005</v>
      </c>
      <c r="E170" s="106">
        <f t="shared" si="29"/>
        <v>649390.94999999995</v>
      </c>
      <c r="F170" s="95">
        <f t="shared" si="1"/>
        <v>111.22497242673268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583853.55000000005</v>
      </c>
      <c r="E173" s="249">
        <v>649390.94999999995</v>
      </c>
      <c r="F173" s="95">
        <f t="shared" si="1"/>
        <v>111.22497242673268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15044508.02</v>
      </c>
      <c r="E175" s="106">
        <f t="shared" si="30"/>
        <v>15140729.59</v>
      </c>
      <c r="F175" s="95">
        <f t="shared" si="1"/>
        <v>100.63957937256629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613523.55000000005</v>
      </c>
      <c r="E176" s="106">
        <f t="shared" si="31"/>
        <v>776786.1</v>
      </c>
      <c r="F176" s="95">
        <f t="shared" si="1"/>
        <v>126.61064110741958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613523.55000000005</v>
      </c>
      <c r="E177" s="106">
        <f t="shared" si="32"/>
        <v>746676.1</v>
      </c>
      <c r="F177" s="95">
        <f t="shared" si="1"/>
        <v>121.70292403608629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533453.52</v>
      </c>
      <c r="E178" s="249">
        <v>600984.35</v>
      </c>
      <c r="F178" s="95">
        <f t="shared" si="1"/>
        <v>112.65917787926489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66928.67</v>
      </c>
      <c r="E179" s="249">
        <v>67132.94</v>
      </c>
      <c r="F179" s="95">
        <f t="shared" si="1"/>
        <v>100.30520552701854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529.47</v>
      </c>
      <c r="E180" s="106">
        <f t="shared" si="33"/>
        <v>669.73</v>
      </c>
      <c r="F180" s="95">
        <f t="shared" si="1"/>
        <v>126.4906415849812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529.47</v>
      </c>
      <c r="E183" s="249">
        <v>669.73</v>
      </c>
      <c r="F183" s="95">
        <f t="shared" si="1"/>
        <v>126.4906415849812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12611.89</v>
      </c>
      <c r="E188" s="249">
        <v>77889.08</v>
      </c>
      <c r="F188" s="95">
        <f t="shared" si="1"/>
        <v>617.58451746724722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30110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14430984.469999999</v>
      </c>
      <c r="E237" s="106">
        <f t="shared" si="41"/>
        <v>14363943.49</v>
      </c>
      <c r="F237" s="95">
        <f t="shared" si="1"/>
        <v>99.535437238260712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14315215.42</v>
      </c>
      <c r="E238" s="106">
        <f t="shared" si="42"/>
        <v>14276286.07</v>
      </c>
      <c r="F238" s="95">
        <f t="shared" si="1"/>
        <v>99.728056135672176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14315215.42</v>
      </c>
      <c r="E239" s="106">
        <f t="shared" si="43"/>
        <v>14276286.07</v>
      </c>
      <c r="F239" s="95">
        <f t="shared" si="1"/>
        <v>99.728056135672176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14315215.42</v>
      </c>
      <c r="E240" s="249">
        <v>14276286.07</v>
      </c>
      <c r="F240" s="95">
        <f t="shared" si="1"/>
        <v>99.728056135672176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66987.02</v>
      </c>
      <c r="E245" s="106">
        <f t="shared" si="45"/>
        <v>41733.89</v>
      </c>
      <c r="F245" s="95">
        <f t="shared" si="1"/>
        <v>62.301457804810532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66987.02</v>
      </c>
      <c r="E246" s="106">
        <f t="shared" si="46"/>
        <v>41733.89</v>
      </c>
      <c r="F246" s="95">
        <f t="shared" si="1"/>
        <v>62.301457804810532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66987.02</v>
      </c>
      <c r="E247" s="249">
        <v>41733.89</v>
      </c>
      <c r="F247" s="95">
        <f t="shared" si="1"/>
        <v>62.301457804810532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48782.03</v>
      </c>
      <c r="E255" s="249">
        <v>45923.53</v>
      </c>
      <c r="F255" s="95">
        <f t="shared" si="1"/>
        <v>94.140260255672018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380820.38</v>
      </c>
      <c r="E259" s="106">
        <f t="shared" si="49"/>
        <v>380820.38</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380820.38</v>
      </c>
      <c r="E260" s="250">
        <v>380820.38</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55124.53</v>
      </c>
      <c r="E264" s="249">
        <v>56033.96</v>
      </c>
      <c r="F264" s="95">
        <f t="shared" si="50"/>
        <v>101.649773703286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1325</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11103.89</v>
      </c>
      <c r="E268" s="249">
        <v>12338.73</v>
      </c>
      <c r="F268" s="95">
        <f t="shared" si="50"/>
        <v>111.12078739973109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261.56</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613523.55000000005</v>
      </c>
      <c r="E288" s="249">
        <v>746676.1</v>
      </c>
      <c r="F288" s="95">
        <f t="shared" si="50"/>
        <v>121.70292403608629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30110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1508</v>
      </c>
      <c r="E301" s="249">
        <v>65550.350000000006</v>
      </c>
      <c r="F301" s="95">
        <f t="shared" si="50"/>
        <v>4346.840185676393</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11103.89</v>
      </c>
      <c r="E302" s="249">
        <v>12338.73</v>
      </c>
      <c r="F302" s="95">
        <f t="shared" si="50"/>
        <v>111.12078739973109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K126" sqref="K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8605126.25</v>
      </c>
      <c r="E114" s="83">
        <f t="shared" si="22"/>
        <v>9503475.0800000001</v>
      </c>
      <c r="F114" s="65">
        <f t="shared" si="1"/>
        <v>110.43969378136667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8605126.25</v>
      </c>
      <c r="E115" s="83">
        <f t="shared" si="23"/>
        <v>9503475.0800000001</v>
      </c>
      <c r="F115" s="65">
        <f t="shared" si="1"/>
        <v>110.43969378136667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8605126.25</v>
      </c>
      <c r="E117" s="251">
        <v>9503475.0800000001</v>
      </c>
      <c r="F117" s="65">
        <f t="shared" si="1"/>
        <v>110.43969378136667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8605126.25</v>
      </c>
      <c r="E141" s="108">
        <f t="shared" si="28"/>
        <v>9503475.0800000001</v>
      </c>
      <c r="F141" s="84">
        <f t="shared" si="1"/>
        <v>110.43969378136667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1829.45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1829.45</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1829.45</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1829.45</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4" workbookViewId="0">
      <selection activeCell="C109" sqref="C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613523.55000000005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9413970.8899999987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9128915.6099999994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7462942.1699999999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1385218.55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31900.62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173481.04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75373.23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285055.28000000003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9250708.3399999961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8995763.0599999968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7395411.3399999999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1385014.28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31760.36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173481.04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10096.040000000001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254945.28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776786.10000000335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776786.1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746676.1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30110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10071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2023-01-31T08:58:45Z</cp:lastPrinted>
  <dcterms:created xsi:type="dcterms:W3CDTF">2022-04-01T05:14:30Z</dcterms:created>
  <dcterms:modified xsi:type="dcterms:W3CDTF">2023-02-03T13:48:29Z</dcterms:modified>
</cp:coreProperties>
</file>