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Documents\Financijski plan 2024.-2026\"/>
    </mc:Choice>
  </mc:AlternateContent>
  <bookViews>
    <workbookView xWindow="0" yWindow="0" windowWidth="28800" windowHeight="12030" activeTab="1"/>
  </bookViews>
  <sheets>
    <sheet name="SAŽETAK" sheetId="6" r:id="rId1"/>
    <sheet name="Račun prihoda i rashoda" sheetId="1" r:id="rId2"/>
    <sheet name="Rashodi prema izvorima financir" sheetId="2" r:id="rId3"/>
    <sheet name="Rashodi prema funkcijskoj klasi" sheetId="3" r:id="rId4"/>
    <sheet name="Izvještaj po programskoj klasif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6" l="1"/>
  <c r="G15" i="6"/>
  <c r="F125" i="5" l="1"/>
  <c r="E26" i="5" l="1"/>
  <c r="F129" i="5" l="1"/>
  <c r="F128" i="5"/>
  <c r="F127" i="5"/>
  <c r="F126" i="5"/>
  <c r="F123" i="5"/>
  <c r="F122" i="5"/>
  <c r="F120" i="5"/>
  <c r="E119" i="5"/>
  <c r="F119" i="5" s="1"/>
  <c r="F60" i="5"/>
  <c r="F59" i="5"/>
  <c r="F58" i="5"/>
  <c r="F53" i="5"/>
  <c r="E113" i="5" l="1"/>
  <c r="E105" i="5"/>
  <c r="E98" i="5"/>
  <c r="E96" i="5"/>
  <c r="E94" i="5"/>
  <c r="E33" i="5"/>
  <c r="E7" i="5"/>
  <c r="F114" i="5"/>
  <c r="F115" i="5"/>
  <c r="F116" i="5"/>
  <c r="F117" i="5"/>
  <c r="F118" i="5"/>
  <c r="F100" i="5"/>
  <c r="F101" i="5"/>
  <c r="F102" i="5"/>
  <c r="F103" i="5"/>
  <c r="F104" i="5"/>
  <c r="F73" i="5"/>
  <c r="F76" i="5"/>
  <c r="F77" i="5"/>
  <c r="F78" i="5"/>
  <c r="F80" i="5"/>
  <c r="F81" i="5"/>
  <c r="F82" i="5"/>
  <c r="F83" i="5"/>
  <c r="F84" i="5"/>
  <c r="F85" i="5"/>
  <c r="F87" i="5"/>
  <c r="F88" i="5"/>
  <c r="F89" i="5"/>
  <c r="F90" i="5"/>
  <c r="F91" i="5"/>
  <c r="F92" i="5"/>
  <c r="F93" i="5"/>
  <c r="F35" i="5"/>
  <c r="F36" i="5"/>
  <c r="F37" i="5"/>
  <c r="F38" i="5"/>
  <c r="F39" i="5"/>
  <c r="F42" i="5"/>
  <c r="F43" i="5"/>
  <c r="F44" i="5"/>
  <c r="F45" i="5"/>
  <c r="F46" i="5"/>
  <c r="F47" i="5"/>
  <c r="F48" i="5"/>
  <c r="F49" i="5"/>
  <c r="F50" i="5"/>
  <c r="F51" i="5"/>
  <c r="F52" i="5"/>
  <c r="F54" i="5"/>
  <c r="F55" i="5"/>
  <c r="F56" i="5"/>
  <c r="F57" i="5"/>
  <c r="F61" i="5"/>
  <c r="F62" i="5"/>
  <c r="F63" i="5"/>
  <c r="F64" i="5"/>
  <c r="F65" i="5"/>
  <c r="F66" i="5"/>
  <c r="F68" i="5"/>
  <c r="F69" i="5"/>
  <c r="F70" i="5"/>
  <c r="F71" i="5"/>
  <c r="F28" i="5"/>
  <c r="F29" i="5"/>
  <c r="F30" i="5"/>
  <c r="F31" i="5"/>
  <c r="F9" i="5"/>
  <c r="F10" i="5"/>
  <c r="F11" i="5"/>
  <c r="F12" i="5"/>
  <c r="F13" i="5"/>
  <c r="F14" i="5"/>
  <c r="F15" i="5"/>
  <c r="F16" i="5"/>
  <c r="F17" i="5"/>
  <c r="F18" i="5"/>
  <c r="F19" i="5"/>
  <c r="F23" i="5"/>
  <c r="F8" i="5"/>
  <c r="E6" i="5" l="1"/>
  <c r="F6" i="5" s="1"/>
  <c r="F7" i="5"/>
  <c r="F26" i="5"/>
  <c r="F27" i="5"/>
  <c r="F33" i="5"/>
  <c r="F34" i="5"/>
  <c r="F94" i="5"/>
  <c r="F95" i="5"/>
  <c r="F96" i="5"/>
  <c r="F97" i="5"/>
  <c r="F98" i="5"/>
  <c r="F99" i="5"/>
  <c r="F105" i="5"/>
  <c r="F106" i="5"/>
  <c r="F107" i="5"/>
  <c r="F108" i="5"/>
  <c r="F109" i="5"/>
  <c r="F110" i="5"/>
  <c r="F111" i="5"/>
  <c r="F112" i="5"/>
  <c r="F113" i="5"/>
  <c r="H7" i="3"/>
  <c r="H8" i="3"/>
  <c r="H6" i="3"/>
  <c r="J8" i="2"/>
  <c r="J10" i="2"/>
  <c r="J11" i="2"/>
  <c r="J12" i="2"/>
  <c r="J13" i="2"/>
  <c r="J15" i="2"/>
  <c r="J16" i="2"/>
  <c r="J17" i="2"/>
  <c r="J19" i="2"/>
  <c r="J20" i="2"/>
  <c r="J21" i="2"/>
  <c r="J22" i="2"/>
  <c r="F7" i="2"/>
  <c r="I7" i="2"/>
  <c r="J7" i="2" s="1"/>
  <c r="H45" i="1"/>
  <c r="H48" i="1"/>
  <c r="H49" i="1"/>
  <c r="H50" i="1"/>
  <c r="H51" i="1"/>
  <c r="H52" i="1"/>
  <c r="H53" i="1"/>
  <c r="H54" i="1"/>
  <c r="H55" i="1"/>
  <c r="H56" i="1"/>
  <c r="H57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3" i="1"/>
  <c r="H84" i="1"/>
  <c r="H85" i="1"/>
  <c r="H86" i="1"/>
  <c r="H87" i="1"/>
  <c r="H89" i="1"/>
  <c r="H90" i="1"/>
  <c r="H91" i="1"/>
  <c r="H92" i="1"/>
  <c r="H95" i="1"/>
  <c r="H97" i="1"/>
  <c r="H98" i="1"/>
  <c r="H99" i="1"/>
  <c r="H100" i="1"/>
  <c r="H101" i="1"/>
  <c r="H105" i="1"/>
  <c r="H106" i="1"/>
  <c r="H107" i="1"/>
  <c r="H109" i="1"/>
  <c r="H110" i="1"/>
  <c r="H111" i="1"/>
  <c r="H112" i="1"/>
  <c r="H113" i="1"/>
  <c r="H114" i="1"/>
  <c r="H117" i="1"/>
  <c r="H118" i="1"/>
  <c r="H119" i="1"/>
  <c r="H120" i="1"/>
  <c r="H13" i="1"/>
  <c r="H16" i="1"/>
  <c r="H17" i="1"/>
  <c r="H18" i="1"/>
  <c r="H19" i="1"/>
  <c r="H20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12" i="1"/>
</calcChain>
</file>

<file path=xl/sharedStrings.xml><?xml version="1.0" encoding="utf-8"?>
<sst xmlns="http://schemas.openxmlformats.org/spreadsheetml/2006/main" count="555" uniqueCount="440">
  <si>
    <t>6</t>
  </si>
  <si>
    <t>Prihodi poslovanja</t>
  </si>
  <si>
    <t>63</t>
  </si>
  <si>
    <t>Pomoći iz inozemstva i od subjekata unutar općeg proračuna</t>
  </si>
  <si>
    <t>634</t>
  </si>
  <si>
    <t>Pomoći od izvanproračunskih korisnika</t>
  </si>
  <si>
    <t>6341</t>
  </si>
  <si>
    <t>Tekuće pomoći od izvanproračunskih korisnika</t>
  </si>
  <si>
    <t>0,00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</si>
  <si>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</si>
  <si>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</si>
  <si>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</si>
  <si>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</si>
  <si>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</si>
  <si>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</si>
  <si>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</si>
  <si>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temeljem prijenosa EU sredstava</t>
  </si>
  <si>
    <t>6381</t>
  </si>
  <si>
    <t>Tekuće pomoći temeljem prijenosa EU sredstava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</si>
  <si>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</si>
  <si>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</si>
  <si>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</si>
  <si>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</si>
  <si>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</si>
  <si>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</si>
  <si>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66</t>
  </si>
  <si>
    <t>Prihodi od prodaje proizvoda i robe te pruženih usluga, prihodi od donacija i povrati po protestira</t>
  </si>
  <si>
    <t>661</t>
  </si>
  <si>
    <t>Prihodi od prodaje proizvoda i robe te pruženih usluga</t>
  </si>
  <si>
    <t>10.392,56</t>
  </si>
  <si>
    <t>6615</t>
  </si>
  <si>
    <t>Prihodi od pruženih usluga</t>
  </si>
  <si>
    <t>663</t>
  </si>
  <si>
    <t>Donacije od pravnih i fizičkih osoba izvan općeg proračuna i povrat donacija po protestiranim jamst</t>
  </si>
  <si>
    <t>6631</t>
  </si>
  <si>
    <t>Tekuće donacije</t>
  </si>
  <si>
    <t>9</t>
  </si>
  <si>
    <t>Vlastiti izvori</t>
  </si>
  <si>
    <t>92</t>
  </si>
  <si>
    <t>Rezultat poslovanja</t>
  </si>
  <si>
    <t>922</t>
  </si>
  <si>
    <t>Višak/manjak prihoda</t>
  </si>
  <si>
    <t>9221</t>
  </si>
  <si>
    <t>Višak prihoda</t>
  </si>
  <si>
    <t>Izvorni plan</t>
  </si>
  <si>
    <t>Tekući plan</t>
  </si>
  <si>
    <t>Izvršenje I.-VI.2024.</t>
  </si>
  <si>
    <t>Indeks</t>
  </si>
  <si>
    <t>BROJČANA OZNAKA I NAZIV</t>
  </si>
  <si>
    <t>UKUPNI PRIHODI</t>
  </si>
  <si>
    <t>3</t>
  </si>
  <si>
    <t>31</t>
  </si>
  <si>
    <t>311</t>
  </si>
  <si>
    <t>3111</t>
  </si>
  <si>
    <t>3113</t>
  </si>
  <si>
    <t>3114</t>
  </si>
  <si>
    <t>312</t>
  </si>
  <si>
    <t>3121</t>
  </si>
  <si>
    <t>313</t>
  </si>
  <si>
    <t>3132</t>
  </si>
  <si>
    <t>3133</t>
  </si>
  <si>
    <t>32</t>
  </si>
  <si>
    <t>321</t>
  </si>
  <si>
    <t>3211</t>
  </si>
  <si>
    <t>3212</t>
  </si>
  <si>
    <t>3213</t>
  </si>
  <si>
    <t>3214</t>
  </si>
  <si>
    <t>322</t>
  </si>
  <si>
    <t>3221</t>
  </si>
  <si>
    <t>3222</t>
  </si>
  <si>
    <t>3223</t>
  </si>
  <si>
    <t>3224</t>
  </si>
  <si>
    <t>3225</t>
  </si>
  <si>
    <t>3227</t>
  </si>
  <si>
    <t>323</t>
  </si>
  <si>
    <t>3231</t>
  </si>
  <si>
    <t>3232</t>
  </si>
  <si>
    <t>3233</t>
  </si>
  <si>
    <t>3234</t>
  </si>
  <si>
    <t>Rashodi poslovanja</t>
  </si>
  <si>
    <t>Rashodi za zaposlene</t>
  </si>
  <si>
    <t>Plaće (Bruto)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</si>
  <si>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</si>
  <si>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</si>
  <si>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</si>
  <si>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</si>
  <si>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</si>
  <si>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</si>
  <si>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</si>
  <si>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</si>
  <si>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</si>
  <si>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</si>
  <si>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</si>
  <si>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</si>
  <si>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</si>
  <si>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</si>
  <si>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</si>
  <si>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</si>
  <si>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</si>
  <si>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</si>
  <si>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</si>
  <si>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</si>
  <si>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</si>
  <si>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</si>
  <si>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</si>
  <si>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</si>
  <si>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</si>
  <si>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724.318,13</t>
  </si>
  <si>
    <t>3236</t>
  </si>
  <si>
    <t>3237</t>
  </si>
  <si>
    <t>3238</t>
  </si>
  <si>
    <t>3239</t>
  </si>
  <si>
    <t>324</t>
  </si>
  <si>
    <t>3241</t>
  </si>
  <si>
    <t>329</t>
  </si>
  <si>
    <t>3292</t>
  </si>
  <si>
    <t>3293</t>
  </si>
  <si>
    <t>3294</t>
  </si>
  <si>
    <t>3295</t>
  </si>
  <si>
    <t>3296</t>
  </si>
  <si>
    <t>3299</t>
  </si>
  <si>
    <t>34</t>
  </si>
  <si>
    <t>343</t>
  </si>
  <si>
    <t>3431</t>
  </si>
  <si>
    <t>3433</t>
  </si>
  <si>
    <t>37</t>
  </si>
  <si>
    <t>372</t>
  </si>
  <si>
    <t>3721</t>
  </si>
  <si>
    <t>3722</t>
  </si>
  <si>
    <t>38</t>
  </si>
  <si>
    <t>381</t>
  </si>
  <si>
    <t>3812</t>
  </si>
  <si>
    <t>4</t>
  </si>
  <si>
    <t>41</t>
  </si>
  <si>
    <t>412</t>
  </si>
  <si>
    <t>4123</t>
  </si>
  <si>
    <t>42</t>
  </si>
  <si>
    <t>422</t>
  </si>
  <si>
    <t>4221</t>
  </si>
  <si>
    <t>4223</t>
  </si>
  <si>
    <t>4227</t>
  </si>
  <si>
    <t>424</t>
  </si>
  <si>
    <t>4241</t>
  </si>
  <si>
    <t>45</t>
  </si>
  <si>
    <t>451</t>
  </si>
  <si>
    <t>4511</t>
  </si>
  <si>
    <t>452</t>
  </si>
  <si>
    <t>4521</t>
  </si>
  <si>
    <t>9222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</si>
  <si>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</si>
  <si>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</si>
  <si>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</si>
  <si>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</si>
  <si>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</si>
  <si>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</si>
  <si>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Premije osiguranja</t>
  </si>
  <si>
    <t>Reprezentacija</t>
  </si>
  <si>
    <t>Članarine i norme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</si>
  <si>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</si>
  <si>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</si>
  <si>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</si>
  <si>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</si>
  <si>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</si>
  <si>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</si>
  <si>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Naknade građanima i kućanstvima na temelju osiguranja i druge naknade</t>
  </si>
  <si>
    <t>Ostale naknade građanima i kućanstvima iz proračuna</t>
  </si>
  <si>
    <t>Naknade građanima i kućanstvima u novcu</t>
  </si>
  <si>
    <t>Naknade građanima i kućanstvima u naravi</t>
  </si>
  <si>
    <t>Ostali rashodi</t>
  </si>
  <si>
    <t>Tekuće donacije u naravi</t>
  </si>
  <si>
    <t>Rashodi za nabavu nefinancijske imovine</t>
  </si>
  <si>
    <t>Rashodi za nabavu neproizvedene dugotrajne imovine</t>
  </si>
  <si>
    <t>Nematerijalna imovina</t>
  </si>
  <si>
    <t>Licence</t>
  </si>
  <si>
    <t>Rashodi za nabavu proizvedene dugotrajne imovine</t>
  </si>
  <si>
    <t>Postrojenja i oprema</t>
  </si>
  <si>
    <t>Uredska oprema i namještaj</t>
  </si>
  <si>
    <t>Oprema za održavanje i zaštitu</t>
  </si>
  <si>
    <t>Uređaji, strojevi i oprema za ostale namjene</t>
  </si>
  <si>
    <t>Knjige, umjetnička djela i ostale izložbene vrijednosti</t>
  </si>
  <si>
    <t>Knjige</t>
  </si>
  <si>
    <t>Rashodi za dodatna ulaganja na nefinancijskoj imovini</t>
  </si>
  <si>
    <t>Dodatna ulaganja na građevinskim objektima</t>
  </si>
  <si>
    <t>Dodatna ulaganja na postrojenjima i opremi</t>
  </si>
  <si>
    <t>Manjak prihoda</t>
  </si>
  <si>
    <t>Prijenosi između proračunskih korisnika istog proračuna</t>
  </si>
  <si>
    <t>Prihodi iz nadležnog proračuna</t>
  </si>
  <si>
    <t>Prihodi iz nadležnog proračuna za financiranje rashoda poslovanja</t>
  </si>
  <si>
    <t>Prihodi iz nadležnog proračuna za nabavu nefinancijske imovine</t>
  </si>
  <si>
    <t xml:space="preserve">Izvršenje I.-VI. 2023. </t>
  </si>
  <si>
    <t>UKUPNI RASHODI</t>
  </si>
  <si>
    <t>I. OPĆI DIO</t>
  </si>
  <si>
    <t xml:space="preserve"> RAČUN PRIHODA I RASHODA </t>
  </si>
  <si>
    <t xml:space="preserve">IZVJEŠTAJ O PRIHODIMA I RASHODIMA PREMA EKONOMSKOJ KLASIFIKACIJI </t>
  </si>
  <si>
    <t>Izvršenje</t>
  </si>
  <si>
    <t>SVEUKUPNO RASHODI</t>
  </si>
  <si>
    <t>Izvor 1.1.2</t>
  </si>
  <si>
    <t>Opći prihodi i primici (nenamjenski) - PK</t>
  </si>
  <si>
    <t>Izvor 1.1.5</t>
  </si>
  <si>
    <t>Predfinanciranje PK iz izvornih gradskih sredstava</t>
  </si>
  <si>
    <t>Izvor 1.2.1</t>
  </si>
  <si>
    <t>Decentralizirana funckija - osnovno školstvo</t>
  </si>
  <si>
    <t>Izvor 3.1.1</t>
  </si>
  <si>
    <t>Vlastiti prihodi proračunskih korisnika - PK</t>
  </si>
  <si>
    <t>Izvor 4.6.1</t>
  </si>
  <si>
    <t>Prihodi za posebne namjene - PK</t>
  </si>
  <si>
    <t>Izvor 5.1.1</t>
  </si>
  <si>
    <t>Tekuće pomoći iz državnog proračuna - PK</t>
  </si>
  <si>
    <t>Izvor 5.1.3.</t>
  </si>
  <si>
    <t>Tekuće pomoći iz državnog proračuna - projekti PK</t>
  </si>
  <si>
    <t>Izvor 5.2.1</t>
  </si>
  <si>
    <t>Tekuće pomoći iz županijskog proračuna - PK</t>
  </si>
  <si>
    <t>Izvor 5.3.1</t>
  </si>
  <si>
    <t>Kapitalne pomoći iz državnog proračuna - PK</t>
  </si>
  <si>
    <t>Izvor 5.3.3</t>
  </si>
  <si>
    <t>Kapitalne pomoći iz državnog proračuna</t>
  </si>
  <si>
    <t>Izvor 5.7.1</t>
  </si>
  <si>
    <t>Pomoći - PK</t>
  </si>
  <si>
    <t>Izvor 5.8.1</t>
  </si>
  <si>
    <t>Pomoći iz državnog proračuna temeljem prijenosa EU sredstava</t>
  </si>
  <si>
    <t>Izvor 5.8.3.</t>
  </si>
  <si>
    <t>Izvor 6.1.1</t>
  </si>
  <si>
    <t>Donacije - PK</t>
  </si>
  <si>
    <t>Izvor 5.1.2</t>
  </si>
  <si>
    <t>IZVJEŠTAJ O PRIHODIMA I RASHODIMA PREMA IZVORIMA FINANCIRANJA</t>
  </si>
  <si>
    <t>Obrazovanje</t>
  </si>
  <si>
    <t>Predškolsko i osnovno obrazovanje</t>
  </si>
  <si>
    <t>Osnovno obrazovanje</t>
  </si>
  <si>
    <t>Funkcijska klasifikacija 09</t>
  </si>
  <si>
    <t>Funkcijska klasifikacija 091</t>
  </si>
  <si>
    <t>Funkcijska klasifikacija 0912</t>
  </si>
  <si>
    <t>IZVJEŠTAJ O RASHODIMA PREMA FUNKCIJSKOJ KLASIFIKACIJI</t>
  </si>
  <si>
    <t>Aktivnost A100208</t>
  </si>
  <si>
    <t>STRUČNO, ADMINISTRATIVNO I TEHNIČKO OSOBLJE</t>
  </si>
  <si>
    <t>311110</t>
  </si>
  <si>
    <t>Plaće za zaposlene</t>
  </si>
  <si>
    <t>311310</t>
  </si>
  <si>
    <t>311410</t>
  </si>
  <si>
    <t>312120</t>
  </si>
  <si>
    <t>Nagrade</t>
  </si>
  <si>
    <t>312150</t>
  </si>
  <si>
    <t>Naknade za bolest, invalidnost i smrtni slučaj</t>
  </si>
  <si>
    <t>312160</t>
  </si>
  <si>
    <t>Regres za godišnji odmor</t>
  </si>
  <si>
    <t>313210</t>
  </si>
  <si>
    <t>321210</t>
  </si>
  <si>
    <t>Naknade za prijevoz na posao i s posla</t>
  </si>
  <si>
    <t>323720</t>
  </si>
  <si>
    <t>Ugovori o djelu</t>
  </si>
  <si>
    <t>312110</t>
  </si>
  <si>
    <t>Bonus za uspješan rad</t>
  </si>
  <si>
    <t>312130</t>
  </si>
  <si>
    <t>Darovi</t>
  </si>
  <si>
    <t>312140</t>
  </si>
  <si>
    <t>Otpremnine</t>
  </si>
  <si>
    <t>312190</t>
  </si>
  <si>
    <t>Ostali nenavedeni rashodi za zaposlene</t>
  </si>
  <si>
    <t>323730</t>
  </si>
  <si>
    <t>Usluge odvjetnika i pravnog savjetovanja</t>
  </si>
  <si>
    <t>329520</t>
  </si>
  <si>
    <t>Sudske pristojbe</t>
  </si>
  <si>
    <t>329550</t>
  </si>
  <si>
    <t>Novčana naknada poslodavca zbog nezapošljavanja osoba s invaliditetom</t>
  </si>
  <si>
    <t>329610</t>
  </si>
  <si>
    <t>Aktivnost A100209</t>
  </si>
  <si>
    <t>TEKUĆE I INVESTICIJSKO ODRŽAVANJE</t>
  </si>
  <si>
    <t>322410</t>
  </si>
  <si>
    <t>Materijal i dijelovi za tekuće i investicijsko održavanje građevinskih objekata</t>
  </si>
  <si>
    <t>322420</t>
  </si>
  <si>
    <t>Materijal i dijelovi za tekuće i investicijsko održavanje postrojenja i opreme</t>
  </si>
  <si>
    <t>322440</t>
  </si>
  <si>
    <t>Ostali materijal i dijelovi za tekuće i investicijsko održavanje</t>
  </si>
  <si>
    <t>323220</t>
  </si>
  <si>
    <t>Usluge tekućeg i investicijskog održavanja postrojenja i opreme</t>
  </si>
  <si>
    <t>323210</t>
  </si>
  <si>
    <t>Usluge tekućeg i investicijskog održavanja građevinskih objekata</t>
  </si>
  <si>
    <t>Aktivnost A100210</t>
  </si>
  <si>
    <t>OPĆI POSLOVNI USTANOVA OSNOVNOG ŠKOLSTVA</t>
  </si>
  <si>
    <t>372240</t>
  </si>
  <si>
    <t>Prehrana</t>
  </si>
  <si>
    <t>321110</t>
  </si>
  <si>
    <t>Dnevnice za službeni put u zemlji</t>
  </si>
  <si>
    <t>321130</t>
  </si>
  <si>
    <t>Naknade za smještaj na službenom putu u zemlji</t>
  </si>
  <si>
    <t>321150</t>
  </si>
  <si>
    <t>Naknade za prijevoz na službenom putu u zemlji</t>
  </si>
  <si>
    <t>321310</t>
  </si>
  <si>
    <t>Seminari, savjetovanja i simpoziji</t>
  </si>
  <si>
    <t>321410</t>
  </si>
  <si>
    <t>Naknada za korištenje privatnog automobila u službene svrhe</t>
  </si>
  <si>
    <t>322110</t>
  </si>
  <si>
    <t>Uredski materijal</t>
  </si>
  <si>
    <t>322120</t>
  </si>
  <si>
    <t>Literatura (publikacije, časopisi, glasila, knjige i ostalo)</t>
  </si>
  <si>
    <t>322140</t>
  </si>
  <si>
    <t>Materijal i sredstva za čišćenje i održavanje</t>
  </si>
  <si>
    <t>322160</t>
  </si>
  <si>
    <t>Materijal za higijenske potrebe i njegu</t>
  </si>
  <si>
    <t>322190</t>
  </si>
  <si>
    <t>Ostali materijal za potrebe redovnog poslovanja</t>
  </si>
  <si>
    <t>322240</t>
  </si>
  <si>
    <t>Namirnice</t>
  </si>
  <si>
    <t>322310</t>
  </si>
  <si>
    <t>Električna energija</t>
  </si>
  <si>
    <t>322330</t>
  </si>
  <si>
    <t>Plin</t>
  </si>
  <si>
    <t>323110</t>
  </si>
  <si>
    <t>Usluge telefona, telefaksa</t>
  </si>
  <si>
    <t>323130</t>
  </si>
  <si>
    <t>Poštarina (pisma, tiskanice i sl.)</t>
  </si>
  <si>
    <t>323190</t>
  </si>
  <si>
    <t>Ostale usluge za komunikaciju i prijevoz</t>
  </si>
  <si>
    <t>323310</t>
  </si>
  <si>
    <t>Elektronski mediji</t>
  </si>
  <si>
    <t>323320</t>
  </si>
  <si>
    <t>Tisak</t>
  </si>
  <si>
    <t>323410</t>
  </si>
  <si>
    <t>Opskrba vodom</t>
  </si>
  <si>
    <t>323420</t>
  </si>
  <si>
    <t>Iznošenje i odvoz smeća</t>
  </si>
  <si>
    <t>323430</t>
  </si>
  <si>
    <t>Deratizacija i dezinsekcija</t>
  </si>
  <si>
    <t>323440</t>
  </si>
  <si>
    <t>Dimnjačarske i ekološke usluge</t>
  </si>
  <si>
    <t>323490</t>
  </si>
  <si>
    <t>Ostale komunalne usluge</t>
  </si>
  <si>
    <t>323610</t>
  </si>
  <si>
    <t>Obvezni i preventivni zdravstveni pregledi zaposlenika</t>
  </si>
  <si>
    <t>323790</t>
  </si>
  <si>
    <t>Ostale intelektualne usluge</t>
  </si>
  <si>
    <t>323890</t>
  </si>
  <si>
    <t>Ostale računalne usluge</t>
  </si>
  <si>
    <t>323910</t>
  </si>
  <si>
    <t>Grafičke i tiskarske usluge, usluge kopiranja i uvezivanja i slično</t>
  </si>
  <si>
    <t>323960</t>
  </si>
  <si>
    <t>Usluge čuvanja imovine i osoba</t>
  </si>
  <si>
    <t>323990</t>
  </si>
  <si>
    <t>Ostale nespomenute usluge</t>
  </si>
  <si>
    <t>329310</t>
  </si>
  <si>
    <t>329410</t>
  </si>
  <si>
    <t>Tuzemne članarine</t>
  </si>
  <si>
    <t>329990</t>
  </si>
  <si>
    <t>343120</t>
  </si>
  <si>
    <t>Usluge platnog prometa</t>
  </si>
  <si>
    <t>321120</t>
  </si>
  <si>
    <t>Dnevnice za službeni put u inozemstvu</t>
  </si>
  <si>
    <t>321190</t>
  </si>
  <si>
    <t>Ostali rashodi za službena putovanja</t>
  </si>
  <si>
    <t>321320</t>
  </si>
  <si>
    <t>Tečajevi i stručni ispiti</t>
  </si>
  <si>
    <t>322510</t>
  </si>
  <si>
    <t>Sitni inventar</t>
  </si>
  <si>
    <t>322710</t>
  </si>
  <si>
    <t>323390</t>
  </si>
  <si>
    <t>Ostale usluge promidžbe i informiranja</t>
  </si>
  <si>
    <t>323930</t>
  </si>
  <si>
    <t>Uređenje prostora</t>
  </si>
  <si>
    <t>323950</t>
  </si>
  <si>
    <t>Usluge čišćenja, pranja i slično</t>
  </si>
  <si>
    <t>329530</t>
  </si>
  <si>
    <t>Javnobilježničke pristojbe</t>
  </si>
  <si>
    <t>381290</t>
  </si>
  <si>
    <t>Ostale tekuće donacije u naravi</t>
  </si>
  <si>
    <t>372210</t>
  </si>
  <si>
    <t>Sufinanciranje cijene prijevoza</t>
  </si>
  <si>
    <t>323630</t>
  </si>
  <si>
    <t>Laboratorijske usluge</t>
  </si>
  <si>
    <t>372290</t>
  </si>
  <si>
    <t>Ostale naknade iz proračuna u naravi</t>
  </si>
  <si>
    <t>321160</t>
  </si>
  <si>
    <t>Naknade za prijevoz na službenom putu u inozemstvu</t>
  </si>
  <si>
    <t>321170</t>
  </si>
  <si>
    <t>Dnevnice per diem</t>
  </si>
  <si>
    <t>321140</t>
  </si>
  <si>
    <t>Naknade za smještaj na službenom putu u inozemstvu</t>
  </si>
  <si>
    <t>Aktivnost A100248</t>
  </si>
  <si>
    <t>MEDNI DANI</t>
  </si>
  <si>
    <t>Aktivnost A100268</t>
  </si>
  <si>
    <t>SHEMA ŠKOLSKOG VOĆA 2023/2024</t>
  </si>
  <si>
    <t>Aktivnost A100269</t>
  </si>
  <si>
    <t>POMOĆNIK U NASTAVI 2023/2024</t>
  </si>
  <si>
    <t>Aktivnost A100276</t>
  </si>
  <si>
    <t>POMOĆNIK U NASTAVI 2024/2025</t>
  </si>
  <si>
    <t>Aktivnost A100277</t>
  </si>
  <si>
    <t>ŠKOLSKA SHEMA 2024/2025</t>
  </si>
  <si>
    <t>Aktivnost K100117</t>
  </si>
  <si>
    <t>KAPITALNO ULAGANJE U OSNOVNO ŠKOLSTVO</t>
  </si>
  <si>
    <t>422730</t>
  </si>
  <si>
    <t>Oprema</t>
  </si>
  <si>
    <t>422110</t>
  </si>
  <si>
    <t>Računala i računalna oprema</t>
  </si>
  <si>
    <t>422120</t>
  </si>
  <si>
    <t>Uredski namještaj</t>
  </si>
  <si>
    <t>424110</t>
  </si>
  <si>
    <t>II. POSEBNI DIO</t>
  </si>
  <si>
    <t>IZVJEŠTAJ PO PROGRAMSKOJ KLASIFIKACIJI</t>
  </si>
  <si>
    <t>IZVRŠENJE FINANCIJSKOG PLANA PRORAČUNSKOG KORISNIKA DRŽAVNOG PRORAČUNA
ZA N. GODINU</t>
  </si>
  <si>
    <t>SAŽETAK  RAČUNA PRIHODA I RASHODA I RAČUNA FINANCIRANJA</t>
  </si>
  <si>
    <t>SAŽETAK RAČUNA PRIHODA I RASHODA</t>
  </si>
  <si>
    <t>OSTVARENJE/IZVRŠENJE 
N-1.</t>
  </si>
  <si>
    <t>IZVORNI PLAN ILI REBALANS N.*</t>
  </si>
  <si>
    <t>TEKUĆI PLAN N.*</t>
  </si>
  <si>
    <t>OSTVARENJE/IZVRŠENJE 
N.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</si>
  <si>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</si>
  <si>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</si>
  <si>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</si>
  <si>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</si>
  <si>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</si>
  <si>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</si>
  <si>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</si>
  <si>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</si>
  <si>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</si>
  <si>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</si>
  <si>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</si>
  <si>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</si>
  <si>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 xml:space="preserve">OSTVARENJE/IZVRŠENJE 
N. 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</si>
  <si>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</si>
  <si>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</si>
  <si>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</si>
  <si>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</si>
  <si>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</si>
  <si>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</si>
  <si>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</si>
  <si>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</si>
  <si>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</si>
  <si>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</si>
  <si>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</si>
  <si>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</si>
  <si>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Prihodi iz nadležnog proračuna i od HZZo-a</t>
  </si>
  <si>
    <t>,</t>
  </si>
  <si>
    <t>Kapitalne pomoći iz državnog proračuna temeljem prijenosa EU sredstava</t>
  </si>
  <si>
    <t>Ostale usluge tekućeg održavanja</t>
  </si>
  <si>
    <t>Motorni benzin i dizel gorivo</t>
  </si>
  <si>
    <t>Usluge ažuriranja računalnih baza</t>
  </si>
  <si>
    <t>Usluge razvoja software-a</t>
  </si>
  <si>
    <t>Premija osiguranja ostale imovine</t>
  </si>
  <si>
    <t>Premije osiguranja zaposlenih</t>
  </si>
  <si>
    <t>Ostale usluge tekućeg i investicijskog održavanja</t>
  </si>
  <si>
    <t>Aktivnost A100215</t>
  </si>
  <si>
    <t>PRODUŽENI BORAVAK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</si>
</sst>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0"/>
      </patternFill>
    </fill>
    <fill>
      <patternFill patternType="solid">
        <fgColor theme="9" tint="0.39997558519241921"/>
        <bgColor indexed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4" fontId="0" fillId="0" borderId="1" xfId="0" applyNumberFormat="1" applyBorder="1"/>
    <xf numFmtId="10" fontId="0" fillId="0" borderId="1" xfId="0" applyNumberFormat="1" applyBorder="1"/>
    <xf numFmtId="0" fontId="0" fillId="0" borderId="0" xfId="0" applyFill="1"/>
    <xf numFmtId="0" fontId="2" fillId="0" borderId="0" xfId="0" applyFont="1" applyAlignment="1">
      <alignment horizontal="center"/>
    </xf>
    <xf numFmtId="0" fontId="0" fillId="2" borderId="0" xfId="0" applyFont="1" applyFill="1"/>
    <xf numFmtId="0" fontId="3" fillId="3" borderId="1" xfId="0" applyFont="1" applyFill="1" applyBorder="1" applyAlignment="1" applyProtection="1">
      <alignment vertical="center" wrapText="1" readingOrder="1"/>
      <protection locked="0"/>
    </xf>
    <xf numFmtId="0" fontId="3" fillId="5" borderId="1" xfId="0" applyFont="1" applyFill="1" applyBorder="1" applyAlignment="1" applyProtection="1">
      <alignment vertical="center" wrapText="1" readingOrder="1"/>
      <protection locked="0"/>
    </xf>
    <xf numFmtId="4" fontId="0" fillId="4" borderId="1" xfId="0" applyNumberFormat="1" applyFill="1" applyBorder="1"/>
    <xf numFmtId="10" fontId="0" fillId="4" borderId="1" xfId="0" applyNumberFormat="1" applyFill="1" applyBorder="1"/>
    <xf numFmtId="0" fontId="1" fillId="7" borderId="1" xfId="0" applyFont="1" applyFill="1" applyBorder="1" applyAlignment="1">
      <alignment horizontal="center"/>
    </xf>
    <xf numFmtId="4" fontId="1" fillId="7" borderId="1" xfId="0" applyNumberFormat="1" applyFont="1" applyFill="1" applyBorder="1"/>
    <xf numFmtId="10" fontId="1" fillId="7" borderId="1" xfId="0" applyNumberFormat="1" applyFont="1" applyFill="1" applyBorder="1"/>
    <xf numFmtId="0" fontId="7" fillId="0" borderId="0" xfId="0" applyFont="1"/>
    <xf numFmtId="0" fontId="8" fillId="0" borderId="0" xfId="0" applyFont="1" applyAlignment="1">
      <alignment horizontal="center"/>
    </xf>
    <xf numFmtId="4" fontId="7" fillId="0" borderId="1" xfId="0" applyNumberFormat="1" applyFont="1" applyBorder="1"/>
    <xf numFmtId="0" fontId="10" fillId="0" borderId="1" xfId="0" applyFont="1" applyBorder="1" applyAlignment="1">
      <alignment vertical="top"/>
    </xf>
    <xf numFmtId="4" fontId="10" fillId="0" borderId="1" xfId="0" applyNumberFormat="1" applyFont="1" applyBorder="1"/>
    <xf numFmtId="10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4" fontId="7" fillId="0" borderId="1" xfId="0" applyNumberFormat="1" applyFont="1" applyBorder="1" applyAlignment="1">
      <alignment horizontal="right"/>
    </xf>
    <xf numFmtId="10" fontId="7" fillId="0" borderId="1" xfId="0" applyNumberFormat="1" applyFont="1" applyBorder="1"/>
    <xf numFmtId="0" fontId="7" fillId="0" borderId="2" xfId="0" applyFont="1" applyBorder="1" applyAlignment="1">
      <alignment horizontal="left"/>
    </xf>
    <xf numFmtId="0" fontId="7" fillId="0" borderId="3" xfId="0" applyFont="1" applyBorder="1"/>
    <xf numFmtId="0" fontId="10" fillId="0" borderId="1" xfId="0" applyFont="1" applyBorder="1" applyAlignment="1">
      <alignment horizontal="left"/>
    </xf>
    <xf numFmtId="4" fontId="10" fillId="0" borderId="1" xfId="0" applyNumberFormat="1" applyFont="1" applyBorder="1" applyAlignment="1">
      <alignment horizontal="right"/>
    </xf>
    <xf numFmtId="10" fontId="10" fillId="0" borderId="1" xfId="0" applyNumberFormat="1" applyFont="1" applyBorder="1"/>
    <xf numFmtId="0" fontId="10" fillId="0" borderId="2" xfId="0" applyFont="1" applyBorder="1" applyAlignment="1">
      <alignment horizontal="left"/>
    </xf>
    <xf numFmtId="0" fontId="10" fillId="0" borderId="3" xfId="0" applyFont="1" applyBorder="1"/>
    <xf numFmtId="0" fontId="10" fillId="0" borderId="1" xfId="0" applyFont="1" applyBorder="1" applyAlignment="1">
      <alignment horizontal="right"/>
    </xf>
    <xf numFmtId="0" fontId="5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vertical="top"/>
    </xf>
    <xf numFmtId="4" fontId="4" fillId="4" borderId="8" xfId="0" applyNumberFormat="1" applyFont="1" applyFill="1" applyBorder="1"/>
    <xf numFmtId="4" fontId="4" fillId="4" borderId="1" xfId="0" applyNumberFormat="1" applyFont="1" applyFill="1" applyBorder="1"/>
    <xf numFmtId="10" fontId="4" fillId="4" borderId="1" xfId="0" applyNumberFormat="1" applyFont="1" applyFill="1" applyBorder="1" applyAlignment="1">
      <alignment horizontal="center"/>
    </xf>
    <xf numFmtId="0" fontId="10" fillId="4" borderId="1" xfId="0" applyFont="1" applyFill="1" applyBorder="1"/>
    <xf numFmtId="0" fontId="6" fillId="7" borderId="1" xfId="0" applyFont="1" applyFill="1" applyBorder="1"/>
    <xf numFmtId="0" fontId="6" fillId="7" borderId="5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/>
    </xf>
    <xf numFmtId="0" fontId="4" fillId="7" borderId="1" xfId="0" applyFont="1" applyFill="1" applyBorder="1"/>
    <xf numFmtId="4" fontId="0" fillId="0" borderId="0" xfId="0" applyNumberFormat="1"/>
    <xf numFmtId="0" fontId="13" fillId="0" borderId="0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Fill="1" applyBorder="1" applyAlignment="1" applyProtection="1">
      <alignment vertical="center" wrapText="1"/>
    </xf>
    <xf numFmtId="0" fontId="17" fillId="0" borderId="0" xfId="0" applyFont="1" applyAlignment="1">
      <alignment wrapText="1"/>
    </xf>
    <xf numFmtId="0" fontId="14" fillId="2" borderId="4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right" vertical="center"/>
    </xf>
    <xf numFmtId="0" fontId="20" fillId="0" borderId="1" xfId="0" quotePrefix="1" applyNumberFormat="1" applyFont="1" applyFill="1" applyBorder="1" applyAlignment="1" applyProtection="1">
      <alignment horizontal="center" vertical="center" wrapText="1"/>
    </xf>
    <xf numFmtId="0" fontId="21" fillId="0" borderId="1" xfId="0" quotePrefix="1" applyNumberFormat="1" applyFont="1" applyFill="1" applyBorder="1" applyAlignment="1" applyProtection="1">
      <alignment horizontal="center" vertical="center" wrapText="1"/>
    </xf>
    <xf numFmtId="0" fontId="21" fillId="2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vertical="center" wrapText="1"/>
    </xf>
    <xf numFmtId="3" fontId="20" fillId="0" borderId="1" xfId="0" applyNumberFormat="1" applyFont="1" applyBorder="1" applyAlignment="1">
      <alignment horizontal="right"/>
    </xf>
    <xf numFmtId="0" fontId="18" fillId="8" borderId="10" xfId="0" applyFont="1" applyFill="1" applyBorder="1" applyAlignment="1">
      <alignment horizontal="left" vertical="center"/>
    </xf>
    <xf numFmtId="0" fontId="22" fillId="8" borderId="11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/>
    <xf numFmtId="0" fontId="20" fillId="2" borderId="1" xfId="0" applyNumberFormat="1" applyFont="1" applyFill="1" applyBorder="1" applyAlignment="1" applyProtection="1">
      <alignment horizontal="center" vertical="center" wrapText="1"/>
    </xf>
    <xf numFmtId="0" fontId="21" fillId="0" borderId="1" xfId="0" quotePrefix="1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20" fillId="8" borderId="1" xfId="0" quotePrefix="1" applyFont="1" applyFill="1" applyBorder="1" applyAlignment="1">
      <alignment horizontal="left" wrapText="1"/>
    </xf>
    <xf numFmtId="0" fontId="20" fillId="8" borderId="1" xfId="0" applyNumberFormat="1" applyFont="1" applyFill="1" applyBorder="1" applyAlignment="1" applyProtection="1">
      <alignment horizontal="center" vertical="center" wrapText="1"/>
    </xf>
    <xf numFmtId="0" fontId="20" fillId="8" borderId="1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/>
    </xf>
    <xf numFmtId="0" fontId="23" fillId="8" borderId="1" xfId="0" applyNumberFormat="1" applyFont="1" applyFill="1" applyBorder="1" applyAlignment="1" applyProtection="1">
      <alignment wrapText="1"/>
    </xf>
    <xf numFmtId="3" fontId="13" fillId="8" borderId="1" xfId="0" applyNumberFormat="1" applyFont="1" applyFill="1" applyBorder="1" applyAlignment="1">
      <alignment horizontal="right"/>
    </xf>
    <xf numFmtId="0" fontId="24" fillId="0" borderId="0" xfId="0" applyFont="1" applyAlignment="1">
      <alignment horizontal="center" vertical="center" wrapText="1"/>
    </xf>
    <xf numFmtId="4" fontId="22" fillId="0" borderId="1" xfId="0" applyNumberFormat="1" applyFont="1" applyFill="1" applyBorder="1" applyAlignment="1" applyProtection="1">
      <alignment vertical="center"/>
    </xf>
    <xf numFmtId="4" fontId="20" fillId="0" borderId="1" xfId="0" applyNumberFormat="1" applyFont="1" applyFill="1" applyBorder="1" applyAlignment="1">
      <alignment horizontal="right"/>
    </xf>
    <xf numFmtId="4" fontId="22" fillId="8" borderId="1" xfId="0" applyNumberFormat="1" applyFont="1" applyFill="1" applyBorder="1" applyAlignment="1" applyProtection="1">
      <alignment vertical="center"/>
    </xf>
    <xf numFmtId="4" fontId="20" fillId="8" borderId="1" xfId="0" applyNumberFormat="1" applyFont="1" applyFill="1" applyBorder="1" applyAlignment="1">
      <alignment horizontal="right"/>
    </xf>
    <xf numFmtId="4" fontId="22" fillId="0" borderId="1" xfId="0" applyNumberFormat="1" applyFont="1" applyFill="1" applyBorder="1" applyAlignment="1" applyProtection="1">
      <alignment vertical="center" wrapText="1"/>
    </xf>
    <xf numFmtId="4" fontId="20" fillId="0" borderId="1" xfId="0" applyNumberFormat="1" applyFont="1" applyFill="1" applyBorder="1" applyAlignment="1" applyProtection="1">
      <alignment horizontal="right" wrapText="1"/>
    </xf>
    <xf numFmtId="4" fontId="20" fillId="0" borderId="1" xfId="0" applyNumberFormat="1" applyFont="1" applyBorder="1" applyAlignment="1">
      <alignment horizontal="right"/>
    </xf>
    <xf numFmtId="4" fontId="22" fillId="8" borderId="1" xfId="0" applyNumberFormat="1" applyFont="1" applyFill="1" applyBorder="1" applyAlignment="1" applyProtection="1">
      <alignment vertical="center" wrapText="1"/>
    </xf>
    <xf numFmtId="4" fontId="20" fillId="8" borderId="1" xfId="0" applyNumberFormat="1" applyFont="1" applyFill="1" applyBorder="1" applyAlignment="1" applyProtection="1">
      <alignment horizontal="right" wrapText="1"/>
    </xf>
    <xf numFmtId="43" fontId="10" fillId="0" borderId="1" xfId="0" applyNumberFormat="1" applyFont="1" applyBorder="1" applyAlignment="1">
      <alignment horizontal="right"/>
    </xf>
    <xf numFmtId="43" fontId="10" fillId="0" borderId="1" xfId="0" applyNumberFormat="1" applyFont="1" applyBorder="1" applyAlignment="1"/>
    <xf numFmtId="0" fontId="3" fillId="3" borderId="1" xfId="0" applyFont="1" applyFill="1" applyBorder="1" applyAlignment="1" applyProtection="1">
      <alignment horizontal="left" vertical="center" wrapText="1" readingOrder="1"/>
      <protection locked="0"/>
    </xf>
    <xf numFmtId="0" fontId="18" fillId="8" borderId="10" xfId="0" applyNumberFormat="1" applyFont="1" applyFill="1" applyBorder="1" applyAlignment="1" applyProtection="1">
      <alignment horizontal="left" vertical="center" wrapText="1"/>
    </xf>
    <xf numFmtId="0" fontId="22" fillId="8" borderId="11" xfId="0" applyNumberFormat="1" applyFont="1" applyFill="1" applyBorder="1" applyAlignment="1" applyProtection="1">
      <alignment vertical="center" wrapText="1"/>
    </xf>
    <xf numFmtId="0" fontId="22" fillId="8" borderId="11" xfId="0" applyNumberFormat="1" applyFont="1" applyFill="1" applyBorder="1" applyAlignment="1" applyProtection="1">
      <alignment vertical="center"/>
    </xf>
    <xf numFmtId="0" fontId="13" fillId="2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20" fillId="0" borderId="1" xfId="0" quotePrefix="1" applyFont="1" applyBorder="1" applyAlignment="1">
      <alignment horizontal="center" vertical="center" wrapText="1"/>
    </xf>
    <xf numFmtId="0" fontId="21" fillId="0" borderId="1" xfId="0" quotePrefix="1" applyFont="1" applyBorder="1" applyAlignment="1">
      <alignment horizontal="center" wrapText="1"/>
    </xf>
    <xf numFmtId="0" fontId="21" fillId="0" borderId="10" xfId="0" quotePrefix="1" applyFont="1" applyBorder="1" applyAlignment="1">
      <alignment horizontal="center" wrapText="1"/>
    </xf>
    <xf numFmtId="0" fontId="18" fillId="0" borderId="10" xfId="0" applyNumberFormat="1" applyFont="1" applyFill="1" applyBorder="1" applyAlignment="1" applyProtection="1">
      <alignment horizontal="left" vertical="center" wrapText="1"/>
    </xf>
    <xf numFmtId="0" fontId="22" fillId="0" borderId="11" xfId="0" applyNumberFormat="1" applyFont="1" applyFill="1" applyBorder="1" applyAlignment="1" applyProtection="1">
      <alignment vertical="center" wrapText="1"/>
    </xf>
    <xf numFmtId="0" fontId="22" fillId="0" borderId="11" xfId="0" applyNumberFormat="1" applyFont="1" applyFill="1" applyBorder="1" applyAlignment="1" applyProtection="1">
      <alignment vertical="center"/>
    </xf>
    <xf numFmtId="0" fontId="18" fillId="0" borderId="10" xfId="0" quotePrefix="1" applyFont="1" applyFill="1" applyBorder="1" applyAlignment="1">
      <alignment horizontal="left" vertical="center"/>
    </xf>
    <xf numFmtId="0" fontId="18" fillId="0" borderId="10" xfId="0" quotePrefix="1" applyNumberFormat="1" applyFont="1" applyFill="1" applyBorder="1" applyAlignment="1" applyProtection="1">
      <alignment horizontal="left" vertical="center" wrapText="1"/>
    </xf>
    <xf numFmtId="0" fontId="18" fillId="0" borderId="10" xfId="0" quotePrefix="1" applyFont="1" applyBorder="1" applyAlignment="1">
      <alignment horizontal="left" vertical="center"/>
    </xf>
    <xf numFmtId="0" fontId="18" fillId="8" borderId="10" xfId="0" quotePrefix="1" applyNumberFormat="1" applyFont="1" applyFill="1" applyBorder="1" applyAlignment="1" applyProtection="1">
      <alignment horizontal="left" vertical="center" wrapText="1"/>
    </xf>
    <xf numFmtId="0" fontId="14" fillId="2" borderId="12" xfId="0" applyNumberFormat="1" applyFont="1" applyFill="1" applyBorder="1" applyAlignment="1" applyProtection="1">
      <alignment horizontal="center" vertical="center" wrapText="1"/>
    </xf>
    <xf numFmtId="0" fontId="18" fillId="2" borderId="0" xfId="0" applyNumberFormat="1" applyFont="1" applyFill="1" applyBorder="1" applyAlignment="1" applyProtection="1">
      <alignment horizontal="left" vertical="center" wrapText="1"/>
    </xf>
    <xf numFmtId="0" fontId="21" fillId="0" borderId="10" xfId="0" quotePrefix="1" applyFont="1" applyBorder="1" applyAlignment="1">
      <alignment horizontal="center" vertical="center" wrapText="1"/>
    </xf>
    <xf numFmtId="0" fontId="21" fillId="0" borderId="11" xfId="0" quotePrefix="1" applyFont="1" applyBorder="1" applyAlignment="1">
      <alignment horizontal="center" vertical="center" wrapText="1"/>
    </xf>
    <xf numFmtId="0" fontId="18" fillId="0" borderId="11" xfId="0" applyNumberFormat="1" applyFont="1" applyFill="1" applyBorder="1" applyAlignment="1" applyProtection="1">
      <alignment horizontal="left" vertical="center" wrapText="1"/>
    </xf>
    <xf numFmtId="0" fontId="20" fillId="8" borderId="10" xfId="0" quotePrefix="1" applyFont="1" applyFill="1" applyBorder="1" applyAlignment="1">
      <alignment horizontal="left" wrapText="1"/>
    </xf>
    <xf numFmtId="0" fontId="20" fillId="8" borderId="11" xfId="0" quotePrefix="1" applyFont="1" applyFill="1" applyBorder="1" applyAlignment="1">
      <alignment horizontal="left" wrapText="1"/>
    </xf>
    <xf numFmtId="0" fontId="20" fillId="8" borderId="8" xfId="0" quotePrefix="1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20" fillId="8" borderId="1" xfId="0" quotePrefix="1" applyFont="1" applyFill="1" applyBorder="1" applyAlignment="1">
      <alignment horizontal="left" vertical="center" wrapText="1"/>
    </xf>
    <xf numFmtId="0" fontId="18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Font="1" applyAlignment="1">
      <alignment horizontal="center"/>
    </xf>
    <xf numFmtId="0" fontId="5" fillId="7" borderId="5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/>
    </xf>
    <xf numFmtId="0" fontId="5" fillId="7" borderId="7" xfId="0" applyFont="1" applyFill="1" applyBorder="1" applyAlignment="1">
      <alignment horizontal="right" vertical="center"/>
    </xf>
    <xf numFmtId="0" fontId="5" fillId="7" borderId="6" xfId="0" applyFont="1" applyFill="1" applyBorder="1" applyAlignment="1">
      <alignment horizontal="right" vertical="center"/>
    </xf>
    <xf numFmtId="4" fontId="5" fillId="7" borderId="5" xfId="0" applyNumberFormat="1" applyFont="1" applyFill="1" applyBorder="1" applyAlignment="1">
      <alignment horizontal="right" vertical="center"/>
    </xf>
    <xf numFmtId="4" fontId="5" fillId="7" borderId="7" xfId="0" applyNumberFormat="1" applyFont="1" applyFill="1" applyBorder="1" applyAlignment="1">
      <alignment horizontal="right" vertical="center"/>
    </xf>
    <xf numFmtId="4" fontId="5" fillId="7" borderId="6" xfId="0" applyNumberFormat="1" applyFont="1" applyFill="1" applyBorder="1" applyAlignment="1">
      <alignment horizontal="right" vertical="center"/>
    </xf>
    <xf numFmtId="10" fontId="5" fillId="7" borderId="5" xfId="0" applyNumberFormat="1" applyFont="1" applyFill="1" applyBorder="1" applyAlignment="1">
      <alignment horizontal="right" vertical="center"/>
    </xf>
    <xf numFmtId="10" fontId="5" fillId="7" borderId="7" xfId="0" applyNumberFormat="1" applyFont="1" applyFill="1" applyBorder="1" applyAlignment="1">
      <alignment horizontal="right" vertical="center"/>
    </xf>
    <xf numFmtId="10" fontId="5" fillId="7" borderId="6" xfId="0" applyNumberFormat="1" applyFont="1" applyFill="1" applyBorder="1" applyAlignment="1">
      <alignment horizontal="right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7" borderId="1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 readingOrder="1"/>
      <protection locked="0"/>
    </xf>
    <xf numFmtId="0" fontId="6" fillId="6" borderId="4" xfId="0" applyFont="1" applyFill="1" applyBorder="1" applyAlignment="1" applyProtection="1">
      <alignment horizontal="center" vertical="center" wrapText="1" readingOrder="1"/>
      <protection locked="0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H24" sqref="H24"/>
    </sheetView>
  </sheetViews>
  <sheetFormatPr defaultRowHeight="15" x14ac:dyDescent="0.25"/>
  <cols>
    <col min="1" max="1" width="35.140625" customWidth="1"/>
    <col min="2" max="2" width="18.140625" customWidth="1"/>
    <col min="3" max="3" width="15.42578125" customWidth="1"/>
    <col min="5" max="5" width="28" customWidth="1"/>
    <col min="6" max="6" width="24.7109375" customWidth="1"/>
    <col min="7" max="7" width="17.42578125" customWidth="1"/>
    <col min="8" max="8" width="18.42578125" customWidth="1"/>
    <col min="9" max="9" width="19.42578125" customWidth="1"/>
    <col min="10" max="10" width="18.7109375" customWidth="1"/>
    <col min="11" max="11" width="20.5703125" customWidth="1"/>
  </cols>
  <sheetData>
    <row r="1" spans="1:12" ht="15.75" x14ac:dyDescent="0.25">
      <c r="A1" s="82" t="s">
        <v>396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41"/>
    </row>
    <row r="2" spans="1:12" ht="18" x14ac:dyDescent="0.2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42"/>
    </row>
    <row r="3" spans="1:12" ht="15.75" x14ac:dyDescent="0.25">
      <c r="A3" s="82" t="s">
        <v>191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43"/>
    </row>
    <row r="4" spans="1:12" ht="18" x14ac:dyDescent="0.2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44"/>
    </row>
    <row r="5" spans="1:12" ht="15.75" x14ac:dyDescent="0.25">
      <c r="A5" s="82" t="s">
        <v>397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45"/>
    </row>
    <row r="6" spans="1:12" ht="15.75" x14ac:dyDescent="0.25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45"/>
    </row>
    <row r="7" spans="1:12" ht="18" x14ac:dyDescent="0.25">
      <c r="A7" s="84" t="s">
        <v>398</v>
      </c>
      <c r="B7" s="84"/>
      <c r="C7" s="84"/>
      <c r="D7" s="84"/>
      <c r="E7" s="84"/>
      <c r="F7" s="46"/>
      <c r="G7" s="47"/>
      <c r="H7" s="47"/>
      <c r="I7" s="47"/>
      <c r="J7" s="48"/>
      <c r="K7" s="48"/>
    </row>
    <row r="8" spans="1:12" ht="38.25" x14ac:dyDescent="0.25">
      <c r="A8" s="85" t="s">
        <v>48</v>
      </c>
      <c r="B8" s="85"/>
      <c r="C8" s="85"/>
      <c r="D8" s="85"/>
      <c r="E8" s="85"/>
      <c r="F8" s="49" t="s">
        <v>399</v>
      </c>
      <c r="G8" s="49" t="s">
        <v>400</v>
      </c>
      <c r="H8" s="49" t="s">
        <v>401</v>
      </c>
      <c r="I8" s="49" t="s">
        <v>402</v>
      </c>
      <c r="J8" s="49" t="s">
        <v>403</v>
      </c>
      <c r="K8" s="49" t="s">
        <v>404</v>
      </c>
    </row>
    <row r="9" spans="1:12" x14ac:dyDescent="0.25">
      <c r="A9" s="86">
        <v>1</v>
      </c>
      <c r="B9" s="86"/>
      <c r="C9" s="86"/>
      <c r="D9" s="86"/>
      <c r="E9" s="87"/>
      <c r="F9" s="50">
        <v>2</v>
      </c>
      <c r="G9" s="51">
        <v>3</v>
      </c>
      <c r="H9" s="51">
        <v>4</v>
      </c>
      <c r="I9" s="51">
        <v>5</v>
      </c>
      <c r="J9" s="51" t="s">
        <v>405</v>
      </c>
      <c r="K9" s="51" t="s">
        <v>406</v>
      </c>
    </row>
    <row r="10" spans="1:12" x14ac:dyDescent="0.25">
      <c r="A10" s="88" t="s">
        <v>407</v>
      </c>
      <c r="B10" s="89"/>
      <c r="C10" s="89"/>
      <c r="D10" s="89"/>
      <c r="E10" s="90"/>
      <c r="F10" s="67">
        <v>692349.86</v>
      </c>
      <c r="G10" s="68">
        <v>1708337.42</v>
      </c>
      <c r="H10" s="68">
        <v>1717170.06</v>
      </c>
      <c r="I10" s="68">
        <v>873890.51</v>
      </c>
      <c r="J10" s="51"/>
      <c r="K10" s="68"/>
    </row>
    <row r="11" spans="1:12" x14ac:dyDescent="0.25">
      <c r="A11" s="91" t="s">
        <v>408</v>
      </c>
      <c r="B11" s="90"/>
      <c r="C11" s="90"/>
      <c r="D11" s="90"/>
      <c r="E11" s="90"/>
      <c r="F11" s="67">
        <v>2910</v>
      </c>
      <c r="G11" s="68">
        <v>5000</v>
      </c>
      <c r="H11" s="68">
        <v>5000</v>
      </c>
      <c r="I11" s="68">
        <v>0</v>
      </c>
      <c r="J11" s="51"/>
      <c r="K11" s="68"/>
    </row>
    <row r="12" spans="1:12" x14ac:dyDescent="0.25">
      <c r="A12" s="79" t="s">
        <v>409</v>
      </c>
      <c r="B12" s="80"/>
      <c r="C12" s="80"/>
      <c r="D12" s="80"/>
      <c r="E12" s="81"/>
      <c r="F12" s="69">
        <v>695259.86</v>
      </c>
      <c r="G12" s="70">
        <v>1713337.42</v>
      </c>
      <c r="H12" s="70">
        <v>1722170.06</v>
      </c>
      <c r="I12" s="70">
        <v>873890.51</v>
      </c>
      <c r="J12" s="51"/>
      <c r="K12" s="70"/>
    </row>
    <row r="13" spans="1:12" x14ac:dyDescent="0.25">
      <c r="A13" s="92" t="s">
        <v>410</v>
      </c>
      <c r="B13" s="89"/>
      <c r="C13" s="89"/>
      <c r="D13" s="89"/>
      <c r="E13" s="89"/>
      <c r="F13" s="71">
        <v>696206.86</v>
      </c>
      <c r="G13" s="68">
        <v>1710821.42</v>
      </c>
      <c r="H13" s="68">
        <v>1905485.05</v>
      </c>
      <c r="I13" s="68">
        <v>876890.31</v>
      </c>
      <c r="J13" s="51"/>
      <c r="K13" s="72"/>
    </row>
    <row r="14" spans="1:12" x14ac:dyDescent="0.25">
      <c r="A14" s="93" t="s">
        <v>411</v>
      </c>
      <c r="B14" s="90"/>
      <c r="C14" s="90"/>
      <c r="D14" s="90"/>
      <c r="E14" s="90"/>
      <c r="F14" s="67">
        <v>6212.8</v>
      </c>
      <c r="G14" s="73">
        <v>108544</v>
      </c>
      <c r="H14" s="73">
        <v>108544</v>
      </c>
      <c r="I14" s="73">
        <v>3008.86</v>
      </c>
      <c r="J14" s="51"/>
      <c r="K14" s="72"/>
    </row>
    <row r="15" spans="1:12" x14ac:dyDescent="0.25">
      <c r="A15" s="54" t="s">
        <v>412</v>
      </c>
      <c r="B15" s="55"/>
      <c r="C15" s="55"/>
      <c r="D15" s="55"/>
      <c r="E15" s="55"/>
      <c r="F15" s="69">
        <v>702419.66</v>
      </c>
      <c r="G15" s="70">
        <f>SUM(G13:G14)</f>
        <v>1819365.42</v>
      </c>
      <c r="H15" s="70">
        <f>SUM(H13:H14)</f>
        <v>2014029.05</v>
      </c>
      <c r="I15" s="70">
        <v>879899.17</v>
      </c>
      <c r="J15" s="51"/>
      <c r="K15" s="70"/>
    </row>
    <row r="16" spans="1:12" x14ac:dyDescent="0.25">
      <c r="A16" s="94" t="s">
        <v>413</v>
      </c>
      <c r="B16" s="80"/>
      <c r="C16" s="80"/>
      <c r="D16" s="80"/>
      <c r="E16" s="80"/>
      <c r="F16" s="74">
        <v>7159.8</v>
      </c>
      <c r="G16" s="75"/>
      <c r="H16" s="75"/>
      <c r="I16" s="75">
        <v>6008.66</v>
      </c>
      <c r="J16" s="51"/>
      <c r="K16" s="75"/>
    </row>
    <row r="17" spans="1:12" ht="18" x14ac:dyDescent="0.25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56"/>
    </row>
    <row r="18" spans="1:12" ht="18" x14ac:dyDescent="0.25">
      <c r="A18" s="96" t="s">
        <v>414</v>
      </c>
      <c r="B18" s="96"/>
      <c r="C18" s="96"/>
      <c r="D18" s="96"/>
      <c r="E18" s="96"/>
      <c r="F18" s="46"/>
      <c r="G18" s="47"/>
      <c r="H18" s="47"/>
      <c r="I18" s="47"/>
      <c r="J18" s="48"/>
      <c r="K18" s="48"/>
      <c r="L18" s="56"/>
    </row>
    <row r="19" spans="1:12" ht="38.25" x14ac:dyDescent="0.25">
      <c r="A19" s="85" t="s">
        <v>48</v>
      </c>
      <c r="B19" s="85"/>
      <c r="C19" s="85"/>
      <c r="D19" s="85"/>
      <c r="E19" s="85"/>
      <c r="F19" s="49" t="s">
        <v>399</v>
      </c>
      <c r="G19" s="57" t="s">
        <v>400</v>
      </c>
      <c r="H19" s="57" t="s">
        <v>401</v>
      </c>
      <c r="I19" s="57" t="s">
        <v>415</v>
      </c>
      <c r="J19" s="57" t="s">
        <v>403</v>
      </c>
      <c r="K19" s="57" t="s">
        <v>404</v>
      </c>
    </row>
    <row r="20" spans="1:12" x14ac:dyDescent="0.25">
      <c r="A20" s="97">
        <v>1</v>
      </c>
      <c r="B20" s="98"/>
      <c r="C20" s="98"/>
      <c r="D20" s="98"/>
      <c r="E20" s="98"/>
      <c r="F20" s="58">
        <v>2</v>
      </c>
      <c r="G20" s="51">
        <v>3</v>
      </c>
      <c r="H20" s="51">
        <v>4</v>
      </c>
      <c r="I20" s="51">
        <v>5</v>
      </c>
      <c r="J20" s="51" t="s">
        <v>405</v>
      </c>
      <c r="K20" s="51" t="s">
        <v>406</v>
      </c>
    </row>
    <row r="21" spans="1:12" x14ac:dyDescent="0.25">
      <c r="A21" s="88" t="s">
        <v>416</v>
      </c>
      <c r="B21" s="99"/>
      <c r="C21" s="99"/>
      <c r="D21" s="99"/>
      <c r="E21" s="99"/>
      <c r="F21" s="59"/>
      <c r="G21" s="53"/>
      <c r="H21" s="53"/>
      <c r="I21" s="53"/>
      <c r="J21" s="53"/>
      <c r="K21" s="53"/>
    </row>
    <row r="22" spans="1:12" x14ac:dyDescent="0.25">
      <c r="A22" s="88" t="s">
        <v>417</v>
      </c>
      <c r="B22" s="89"/>
      <c r="C22" s="89"/>
      <c r="D22" s="89"/>
      <c r="E22" s="89"/>
      <c r="F22" s="52"/>
      <c r="G22" s="53"/>
      <c r="H22" s="53"/>
      <c r="I22" s="53"/>
      <c r="J22" s="53"/>
      <c r="K22" s="53"/>
    </row>
    <row r="23" spans="1:12" x14ac:dyDescent="0.25">
      <c r="A23" s="100" t="s">
        <v>418</v>
      </c>
      <c r="B23" s="101"/>
      <c r="C23" s="101"/>
      <c r="D23" s="101"/>
      <c r="E23" s="102"/>
      <c r="F23" s="60"/>
      <c r="G23" s="61"/>
      <c r="H23" s="61"/>
      <c r="I23" s="61"/>
      <c r="J23" s="61"/>
      <c r="K23" s="61"/>
    </row>
    <row r="24" spans="1:12" x14ac:dyDescent="0.25">
      <c r="A24" s="88" t="s">
        <v>419</v>
      </c>
      <c r="B24" s="89"/>
      <c r="C24" s="89"/>
      <c r="D24" s="89"/>
      <c r="E24" s="89"/>
      <c r="F24" s="52"/>
      <c r="G24" s="53"/>
      <c r="H24" s="53"/>
      <c r="I24" s="53"/>
      <c r="J24" s="53"/>
      <c r="K24" s="53"/>
    </row>
    <row r="25" spans="1:12" x14ac:dyDescent="0.25">
      <c r="A25" s="88" t="s">
        <v>420</v>
      </c>
      <c r="B25" s="89"/>
      <c r="C25" s="89"/>
      <c r="D25" s="89"/>
      <c r="E25" s="89"/>
      <c r="F25" s="52"/>
      <c r="G25" s="53"/>
      <c r="H25" s="53"/>
      <c r="I25" s="53"/>
      <c r="J25" s="53"/>
      <c r="K25" s="53"/>
    </row>
    <row r="26" spans="1:12" x14ac:dyDescent="0.25">
      <c r="A26" s="100" t="s">
        <v>421</v>
      </c>
      <c r="B26" s="101"/>
      <c r="C26" s="101"/>
      <c r="D26" s="101"/>
      <c r="E26" s="102"/>
      <c r="F26" s="60"/>
      <c r="G26" s="62"/>
      <c r="H26" s="62"/>
      <c r="I26" s="62"/>
      <c r="J26" s="62"/>
      <c r="K26" s="62"/>
      <c r="L26" s="63"/>
    </row>
    <row r="27" spans="1:12" ht="15.75" x14ac:dyDescent="0.25">
      <c r="A27" s="104" t="s">
        <v>422</v>
      </c>
      <c r="B27" s="104"/>
      <c r="C27" s="104"/>
      <c r="D27" s="104"/>
      <c r="E27" s="104"/>
      <c r="F27" s="64"/>
      <c r="G27" s="65"/>
      <c r="H27" s="65"/>
      <c r="I27" s="65"/>
      <c r="J27" s="65"/>
      <c r="K27" s="65"/>
    </row>
    <row r="29" spans="1:12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</row>
    <row r="30" spans="1:12" x14ac:dyDescent="0.25">
      <c r="A30" s="105" t="s">
        <v>423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</row>
    <row r="31" spans="1:12" x14ac:dyDescent="0.25">
      <c r="A31" s="105" t="s">
        <v>424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</row>
    <row r="32" spans="1:12" x14ac:dyDescent="0.25">
      <c r="A32" s="105" t="s">
        <v>425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5"/>
    </row>
    <row r="33" spans="1:11" x14ac:dyDescent="0.25">
      <c r="A33" s="105" t="s">
        <v>426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</row>
    <row r="34" spans="1:11" x14ac:dyDescent="0.25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</row>
    <row r="35" spans="1:11" x14ac:dyDescent="0.25">
      <c r="A35" s="103" t="s">
        <v>427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</row>
    <row r="36" spans="1:11" x14ac:dyDescent="0.25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</row>
  </sheetData>
  <mergeCells count="31">
    <mergeCell ref="A35:K36"/>
    <mergeCell ref="A26:E26"/>
    <mergeCell ref="A27:E27"/>
    <mergeCell ref="A30:K30"/>
    <mergeCell ref="A31:K31"/>
    <mergeCell ref="A32:K32"/>
    <mergeCell ref="A33:K34"/>
    <mergeCell ref="A25:E25"/>
    <mergeCell ref="A13:E13"/>
    <mergeCell ref="A14:E14"/>
    <mergeCell ref="A16:E16"/>
    <mergeCell ref="A17:K17"/>
    <mergeCell ref="A18:E18"/>
    <mergeCell ref="A19:E19"/>
    <mergeCell ref="A20:E20"/>
    <mergeCell ref="A21:E21"/>
    <mergeCell ref="A22:E22"/>
    <mergeCell ref="A23:E23"/>
    <mergeCell ref="A24:E24"/>
    <mergeCell ref="A12:E12"/>
    <mergeCell ref="A1:K1"/>
    <mergeCell ref="A2:K2"/>
    <mergeCell ref="A3:K3"/>
    <mergeCell ref="A4:K4"/>
    <mergeCell ref="A5:K5"/>
    <mergeCell ref="A6:K6"/>
    <mergeCell ref="A7:E7"/>
    <mergeCell ref="A8:E8"/>
    <mergeCell ref="A9:E9"/>
    <mergeCell ref="A10:E10"/>
    <mergeCell ref="A11:E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120"/>
  <sheetViews>
    <sheetView tabSelected="1" workbookViewId="0">
      <selection activeCell="E29" sqref="E29"/>
    </sheetView>
  </sheetViews>
  <sheetFormatPr defaultRowHeight="15" x14ac:dyDescent="0.25"/>
  <cols>
    <col min="3" max="3" width="65.85546875" customWidth="1"/>
    <col min="4" max="4" width="22.28515625" customWidth="1"/>
    <col min="5" max="5" width="18.5703125" customWidth="1"/>
    <col min="6" max="6" width="17.140625" customWidth="1"/>
    <col min="7" max="7" width="14.42578125" customWidth="1"/>
    <col min="8" max="8" width="9.85546875" customWidth="1"/>
  </cols>
  <sheetData>
    <row r="3" spans="2:8" ht="18.75" x14ac:dyDescent="0.3">
      <c r="C3" s="106" t="s">
        <v>191</v>
      </c>
      <c r="D3" s="106"/>
      <c r="E3" s="106"/>
      <c r="F3" s="106"/>
      <c r="G3" s="106"/>
    </row>
    <row r="4" spans="2:8" ht="8.25" customHeight="1" x14ac:dyDescent="0.3">
      <c r="C4" s="4"/>
      <c r="D4" s="4"/>
      <c r="E4" s="4"/>
      <c r="F4" s="4"/>
      <c r="G4" s="4"/>
    </row>
    <row r="5" spans="2:8" ht="18.75" x14ac:dyDescent="0.3">
      <c r="C5" s="106" t="s">
        <v>192</v>
      </c>
      <c r="D5" s="106"/>
      <c r="E5" s="106"/>
      <c r="F5" s="106"/>
      <c r="G5" s="106"/>
    </row>
    <row r="6" spans="2:8" ht="12" customHeight="1" x14ac:dyDescent="0.3">
      <c r="C6" s="4"/>
      <c r="D6" s="4"/>
      <c r="E6" s="4"/>
      <c r="F6" s="4"/>
      <c r="G6" s="4"/>
    </row>
    <row r="7" spans="2:8" ht="18.75" x14ac:dyDescent="0.3">
      <c r="C7" s="106" t="s">
        <v>193</v>
      </c>
      <c r="D7" s="106"/>
      <c r="E7" s="106"/>
      <c r="F7" s="106"/>
      <c r="G7" s="106"/>
    </row>
    <row r="9" spans="2:8" ht="15.75" customHeight="1" x14ac:dyDescent="0.25">
      <c r="B9" s="114" t="s">
        <v>49</v>
      </c>
      <c r="C9" s="114"/>
      <c r="D9" s="107" t="s">
        <v>189</v>
      </c>
      <c r="E9" s="107" t="s">
        <v>44</v>
      </c>
      <c r="F9" s="110" t="s">
        <v>45</v>
      </c>
      <c r="G9" s="107" t="s">
        <v>46</v>
      </c>
      <c r="H9" s="107" t="s">
        <v>47</v>
      </c>
    </row>
    <row r="10" spans="2:8" ht="15" customHeight="1" x14ac:dyDescent="0.25">
      <c r="B10" s="114"/>
      <c r="C10" s="114"/>
      <c r="D10" s="108"/>
      <c r="E10" s="108"/>
      <c r="F10" s="111"/>
      <c r="G10" s="108"/>
      <c r="H10" s="108"/>
    </row>
    <row r="11" spans="2:8" x14ac:dyDescent="0.25">
      <c r="B11" s="113" t="s">
        <v>48</v>
      </c>
      <c r="C11" s="113"/>
      <c r="D11" s="109"/>
      <c r="E11" s="109"/>
      <c r="F11" s="112"/>
      <c r="G11" s="109"/>
      <c r="H11" s="109"/>
    </row>
    <row r="12" spans="2:8" x14ac:dyDescent="0.25">
      <c r="B12" s="24" t="s">
        <v>0</v>
      </c>
      <c r="C12" s="19" t="s">
        <v>1</v>
      </c>
      <c r="D12" s="25">
        <v>692349.86</v>
      </c>
      <c r="E12" s="17">
        <v>1708337.42</v>
      </c>
      <c r="F12" s="17">
        <v>1717170.06</v>
      </c>
      <c r="G12" s="17">
        <v>873890.51</v>
      </c>
      <c r="H12" s="26">
        <f>G12/F12</f>
        <v>0.5089131998958798</v>
      </c>
    </row>
    <row r="13" spans="2:8" x14ac:dyDescent="0.25">
      <c r="B13" s="24" t="s">
        <v>2</v>
      </c>
      <c r="C13" s="19" t="s">
        <v>3</v>
      </c>
      <c r="D13" s="25">
        <v>601671.43999999994</v>
      </c>
      <c r="E13" s="17">
        <v>1460323.42</v>
      </c>
      <c r="F13" s="17">
        <v>1460359.06</v>
      </c>
      <c r="G13" s="17">
        <v>762901.37</v>
      </c>
      <c r="H13" s="26">
        <f t="shared" ref="H13:H35" si="0">G13/F13</f>
        <v>0.52240670866245731</v>
      </c>
    </row>
    <row r="14" spans="2:8" x14ac:dyDescent="0.25">
      <c r="B14" s="24" t="s">
        <v>4</v>
      </c>
      <c r="C14" s="19" t="s">
        <v>5</v>
      </c>
      <c r="D14" s="25" t="s">
        <v>8</v>
      </c>
      <c r="E14" s="17">
        <v>0</v>
      </c>
      <c r="F14" s="17">
        <v>0</v>
      </c>
      <c r="G14" s="17">
        <v>0</v>
      </c>
      <c r="H14" s="26">
        <v>0</v>
      </c>
    </row>
    <row r="15" spans="2:8" x14ac:dyDescent="0.25">
      <c r="B15" s="24" t="s">
        <v>6</v>
      </c>
      <c r="C15" s="19" t="s">
        <v>7</v>
      </c>
      <c r="D15" s="25" t="s">
        <v>8</v>
      </c>
      <c r="E15" s="17">
        <v>0</v>
      </c>
      <c r="F15" s="17">
        <v>0</v>
      </c>
      <c r="G15" s="17">
        <v>0</v>
      </c>
      <c r="H15" s="26">
        <v>0</v>
      </c>
    </row>
    <row r="16" spans="2:8" x14ac:dyDescent="0.25">
      <c r="B16" s="24" t="s">
        <v>9</v>
      </c>
      <c r="C16" s="19" t="s">
        <v>10</v>
      </c>
      <c r="D16" s="25">
        <v>574408.05000000005</v>
      </c>
      <c r="E16" s="17">
        <v>1361623.42</v>
      </c>
      <c r="F16" s="17">
        <v>1361659.06</v>
      </c>
      <c r="G16" s="17">
        <v>749209.37</v>
      </c>
      <c r="H16" s="26">
        <f t="shared" si="0"/>
        <v>0.55021803328654084</v>
      </c>
    </row>
    <row r="17" spans="2:8" x14ac:dyDescent="0.25">
      <c r="B17" s="24" t="s">
        <v>11</v>
      </c>
      <c r="C17" s="19" t="s">
        <v>12</v>
      </c>
      <c r="D17" s="25">
        <v>574408.05000000005</v>
      </c>
      <c r="E17" s="17">
        <v>1344393.42</v>
      </c>
      <c r="F17" s="17">
        <v>1344429.06</v>
      </c>
      <c r="G17" s="17">
        <v>749209.37</v>
      </c>
      <c r="H17" s="26">
        <f t="shared" si="0"/>
        <v>0.55726954459017719</v>
      </c>
    </row>
    <row r="18" spans="2:8" x14ac:dyDescent="0.25">
      <c r="B18" s="24" t="s">
        <v>13</v>
      </c>
      <c r="C18" s="19" t="s">
        <v>14</v>
      </c>
      <c r="D18" s="25" t="s">
        <v>8</v>
      </c>
      <c r="E18" s="17">
        <v>17230</v>
      </c>
      <c r="F18" s="17">
        <v>17230</v>
      </c>
      <c r="G18" s="17">
        <v>0</v>
      </c>
      <c r="H18" s="26">
        <f t="shared" si="0"/>
        <v>0</v>
      </c>
    </row>
    <row r="19" spans="2:8" x14ac:dyDescent="0.25">
      <c r="B19" s="24" t="s">
        <v>15</v>
      </c>
      <c r="C19" s="19" t="s">
        <v>16</v>
      </c>
      <c r="D19" s="25">
        <v>8698.2999999999993</v>
      </c>
      <c r="E19" s="17">
        <v>98700</v>
      </c>
      <c r="F19" s="17">
        <v>98700</v>
      </c>
      <c r="G19" s="17">
        <v>603.20000000000005</v>
      </c>
      <c r="H19" s="26">
        <f t="shared" si="0"/>
        <v>6.1114488348530905E-3</v>
      </c>
    </row>
    <row r="20" spans="2:8" x14ac:dyDescent="0.25">
      <c r="B20" s="24" t="s">
        <v>17</v>
      </c>
      <c r="C20" s="19" t="s">
        <v>18</v>
      </c>
      <c r="D20" s="25">
        <v>8698.2999999999993</v>
      </c>
      <c r="E20" s="17">
        <v>21900</v>
      </c>
      <c r="F20" s="17">
        <v>21900</v>
      </c>
      <c r="G20" s="17">
        <v>603.20000000000005</v>
      </c>
      <c r="H20" s="26">
        <f t="shared" si="0"/>
        <v>2.7543378995433791E-2</v>
      </c>
    </row>
    <row r="21" spans="2:8" x14ac:dyDescent="0.25">
      <c r="B21" s="24">
        <v>6382</v>
      </c>
      <c r="C21" s="19" t="s">
        <v>430</v>
      </c>
      <c r="D21" s="25"/>
      <c r="E21" s="17">
        <v>76800</v>
      </c>
      <c r="F21" s="17">
        <v>76800</v>
      </c>
      <c r="G21" s="17"/>
      <c r="H21" s="26"/>
    </row>
    <row r="22" spans="2:8" x14ac:dyDescent="0.25">
      <c r="B22" s="24">
        <v>639</v>
      </c>
      <c r="C22" s="19" t="s">
        <v>185</v>
      </c>
      <c r="D22" s="25">
        <v>18565.09</v>
      </c>
      <c r="E22" s="17">
        <v>22819</v>
      </c>
      <c r="F22" s="17">
        <v>22819</v>
      </c>
      <c r="G22" s="17">
        <v>13088.8</v>
      </c>
      <c r="H22" s="26">
        <f t="shared" si="0"/>
        <v>0.57359218195363515</v>
      </c>
    </row>
    <row r="23" spans="2:8" x14ac:dyDescent="0.25">
      <c r="B23" s="24">
        <v>6393</v>
      </c>
      <c r="C23" s="19" t="s">
        <v>185</v>
      </c>
      <c r="D23" s="25">
        <v>18565.09</v>
      </c>
      <c r="E23" s="17">
        <v>22819</v>
      </c>
      <c r="F23" s="17">
        <v>22819</v>
      </c>
      <c r="G23" s="17">
        <v>13088.8</v>
      </c>
      <c r="H23" s="26">
        <f t="shared" si="0"/>
        <v>0.57359218195363515</v>
      </c>
    </row>
    <row r="24" spans="2:8" x14ac:dyDescent="0.25">
      <c r="B24" s="24" t="s">
        <v>19</v>
      </c>
      <c r="C24" s="19" t="s">
        <v>20</v>
      </c>
      <c r="D24" s="25">
        <v>17722.509999999998</v>
      </c>
      <c r="E24" s="17">
        <v>45916</v>
      </c>
      <c r="F24" s="17">
        <v>47616</v>
      </c>
      <c r="G24" s="17">
        <v>18852.830000000002</v>
      </c>
      <c r="H24" s="26">
        <f t="shared" si="0"/>
        <v>0.39593476982526887</v>
      </c>
    </row>
    <row r="25" spans="2:8" x14ac:dyDescent="0.25">
      <c r="B25" s="24" t="s">
        <v>21</v>
      </c>
      <c r="C25" s="19" t="s">
        <v>22</v>
      </c>
      <c r="D25" s="25">
        <v>17722.509999999998</v>
      </c>
      <c r="E25" s="17">
        <v>45916</v>
      </c>
      <c r="F25" s="17">
        <v>47616</v>
      </c>
      <c r="G25" s="17">
        <v>18852.830000000002</v>
      </c>
      <c r="H25" s="26">
        <f t="shared" si="0"/>
        <v>0.39593476982526887</v>
      </c>
    </row>
    <row r="26" spans="2:8" x14ac:dyDescent="0.25">
      <c r="B26" s="24" t="s">
        <v>23</v>
      </c>
      <c r="C26" s="19" t="s">
        <v>24</v>
      </c>
      <c r="D26" s="25">
        <v>17722.509999999998</v>
      </c>
      <c r="E26" s="17">
        <v>45916</v>
      </c>
      <c r="F26" s="17">
        <v>47616</v>
      </c>
      <c r="G26" s="17">
        <v>18852.830000000002</v>
      </c>
      <c r="H26" s="26">
        <f t="shared" si="0"/>
        <v>0.39593476982526887</v>
      </c>
    </row>
    <row r="27" spans="2:8" x14ac:dyDescent="0.25">
      <c r="B27" s="24" t="s">
        <v>25</v>
      </c>
      <c r="C27" s="19" t="s">
        <v>26</v>
      </c>
      <c r="D27" s="25" t="s">
        <v>29</v>
      </c>
      <c r="E27" s="17">
        <v>20083</v>
      </c>
      <c r="F27" s="17">
        <v>23083</v>
      </c>
      <c r="G27" s="17">
        <v>4318.07</v>
      </c>
      <c r="H27" s="26">
        <f t="shared" si="0"/>
        <v>0.1870671056621756</v>
      </c>
    </row>
    <row r="28" spans="2:8" x14ac:dyDescent="0.25">
      <c r="B28" s="24" t="s">
        <v>27</v>
      </c>
      <c r="C28" s="19" t="s">
        <v>28</v>
      </c>
      <c r="D28" s="25">
        <v>4226.2700000000004</v>
      </c>
      <c r="E28" s="17">
        <v>8083</v>
      </c>
      <c r="F28" s="17">
        <v>11083</v>
      </c>
      <c r="G28" s="17">
        <v>4318.07</v>
      </c>
      <c r="H28" s="26">
        <f t="shared" si="0"/>
        <v>0.38961201840656862</v>
      </c>
    </row>
    <row r="29" spans="2:8" x14ac:dyDescent="0.25">
      <c r="B29" s="24" t="s">
        <v>30</v>
      </c>
      <c r="C29" s="19" t="s">
        <v>31</v>
      </c>
      <c r="D29" s="25">
        <v>4226.2700000000004</v>
      </c>
      <c r="E29" s="17">
        <v>8083</v>
      </c>
      <c r="F29" s="17">
        <v>11083</v>
      </c>
      <c r="G29" s="17">
        <v>4318.07</v>
      </c>
      <c r="H29" s="26">
        <f t="shared" si="0"/>
        <v>0.38961201840656862</v>
      </c>
    </row>
    <row r="30" spans="2:8" x14ac:dyDescent="0.25">
      <c r="B30" s="24" t="s">
        <v>32</v>
      </c>
      <c r="C30" s="19" t="s">
        <v>33</v>
      </c>
      <c r="D30" s="25">
        <v>1351.61</v>
      </c>
      <c r="E30" s="17">
        <v>12000</v>
      </c>
      <c r="F30" s="17">
        <v>12000</v>
      </c>
      <c r="G30" s="17">
        <v>390</v>
      </c>
      <c r="H30" s="26">
        <f t="shared" si="0"/>
        <v>3.2500000000000001E-2</v>
      </c>
    </row>
    <row r="31" spans="2:8" x14ac:dyDescent="0.25">
      <c r="B31" s="24" t="s">
        <v>34</v>
      </c>
      <c r="C31" s="19" t="s">
        <v>35</v>
      </c>
      <c r="D31" s="25">
        <v>1351.61</v>
      </c>
      <c r="E31" s="17">
        <v>12000</v>
      </c>
      <c r="F31" s="17">
        <v>12000</v>
      </c>
      <c r="G31" s="17">
        <v>390</v>
      </c>
      <c r="H31" s="26">
        <f t="shared" si="0"/>
        <v>3.2500000000000001E-2</v>
      </c>
    </row>
    <row r="32" spans="2:8" x14ac:dyDescent="0.25">
      <c r="B32" s="24">
        <v>67</v>
      </c>
      <c r="C32" s="19" t="s">
        <v>186</v>
      </c>
      <c r="D32" s="25">
        <v>67378.03</v>
      </c>
      <c r="E32" s="17">
        <v>159196</v>
      </c>
      <c r="F32" s="17">
        <v>163293</v>
      </c>
      <c r="G32" s="17">
        <v>87428.24</v>
      </c>
      <c r="H32" s="26">
        <f t="shared" si="0"/>
        <v>0.53540715156191632</v>
      </c>
    </row>
    <row r="33" spans="2:8" x14ac:dyDescent="0.25">
      <c r="B33" s="24">
        <v>6711</v>
      </c>
      <c r="C33" s="19" t="s">
        <v>188</v>
      </c>
      <c r="D33" s="25">
        <v>67378.03</v>
      </c>
      <c r="E33" s="17">
        <v>80094</v>
      </c>
      <c r="F33" s="17">
        <v>84191</v>
      </c>
      <c r="G33" s="17">
        <v>53047.22</v>
      </c>
      <c r="H33" s="26">
        <f t="shared" si="0"/>
        <v>0.63008183772612281</v>
      </c>
    </row>
    <row r="34" spans="2:8" x14ac:dyDescent="0.25">
      <c r="B34" s="24">
        <v>6711</v>
      </c>
      <c r="C34" s="19" t="s">
        <v>188</v>
      </c>
      <c r="D34" s="25">
        <v>0</v>
      </c>
      <c r="E34" s="17">
        <v>76242</v>
      </c>
      <c r="F34" s="17">
        <v>76242</v>
      </c>
      <c r="G34" s="17">
        <v>33831.019999999997</v>
      </c>
      <c r="H34" s="26">
        <f t="shared" si="0"/>
        <v>0.4437320636919283</v>
      </c>
    </row>
    <row r="35" spans="2:8" x14ac:dyDescent="0.25">
      <c r="B35" s="24">
        <v>6712</v>
      </c>
      <c r="C35" s="19" t="s">
        <v>187</v>
      </c>
      <c r="D35" s="25">
        <v>0</v>
      </c>
      <c r="E35" s="17">
        <v>2860</v>
      </c>
      <c r="F35" s="17">
        <v>2860</v>
      </c>
      <c r="G35" s="17">
        <v>0</v>
      </c>
      <c r="H35" s="26">
        <f t="shared" si="0"/>
        <v>0</v>
      </c>
    </row>
    <row r="36" spans="2:8" x14ac:dyDescent="0.25">
      <c r="B36" s="24">
        <v>72</v>
      </c>
      <c r="C36" s="19" t="s">
        <v>428</v>
      </c>
      <c r="D36" s="25">
        <v>2910</v>
      </c>
      <c r="E36" s="17">
        <v>5000</v>
      </c>
      <c r="F36" s="17">
        <v>5000</v>
      </c>
      <c r="G36" s="17">
        <v>0</v>
      </c>
      <c r="H36" s="26">
        <v>0</v>
      </c>
    </row>
    <row r="37" spans="2:8" x14ac:dyDescent="0.25">
      <c r="B37" s="24">
        <v>722</v>
      </c>
      <c r="C37" s="19" t="s">
        <v>28</v>
      </c>
      <c r="D37" s="25">
        <v>2910</v>
      </c>
      <c r="E37" s="17">
        <v>5000</v>
      </c>
      <c r="F37" s="17">
        <v>5000</v>
      </c>
      <c r="G37" s="17">
        <v>0</v>
      </c>
      <c r="H37" s="26">
        <v>0</v>
      </c>
    </row>
    <row r="38" spans="2:8" x14ac:dyDescent="0.25">
      <c r="B38" s="24">
        <v>7227</v>
      </c>
      <c r="C38" s="19" t="s">
        <v>31</v>
      </c>
      <c r="D38" s="25">
        <v>2910</v>
      </c>
      <c r="E38" s="17">
        <v>5000</v>
      </c>
      <c r="F38" s="17">
        <v>5000</v>
      </c>
      <c r="G38" s="17">
        <v>0</v>
      </c>
      <c r="H38" s="26">
        <v>0</v>
      </c>
    </row>
    <row r="39" spans="2:8" x14ac:dyDescent="0.25">
      <c r="B39" s="24" t="s">
        <v>36</v>
      </c>
      <c r="C39" s="19" t="s">
        <v>37</v>
      </c>
      <c r="D39" s="25" t="s">
        <v>8</v>
      </c>
      <c r="E39" s="25">
        <v>5540</v>
      </c>
      <c r="F39" s="25">
        <v>5540</v>
      </c>
      <c r="G39" s="17">
        <v>0</v>
      </c>
      <c r="H39" s="26">
        <v>0</v>
      </c>
    </row>
    <row r="40" spans="2:8" x14ac:dyDescent="0.25">
      <c r="B40" s="24" t="s">
        <v>38</v>
      </c>
      <c r="C40" s="19" t="s">
        <v>39</v>
      </c>
      <c r="D40" s="25" t="s">
        <v>8</v>
      </c>
      <c r="E40" s="25">
        <v>5540</v>
      </c>
      <c r="F40" s="25">
        <v>5540</v>
      </c>
      <c r="G40" s="17">
        <v>0</v>
      </c>
      <c r="H40" s="26">
        <v>0</v>
      </c>
    </row>
    <row r="41" spans="2:8" x14ac:dyDescent="0.25">
      <c r="B41" s="24" t="s">
        <v>40</v>
      </c>
      <c r="C41" s="19" t="s">
        <v>41</v>
      </c>
      <c r="D41" s="25" t="s">
        <v>8</v>
      </c>
      <c r="E41" s="25">
        <v>5540</v>
      </c>
      <c r="F41" s="25">
        <v>5540</v>
      </c>
      <c r="G41" s="17">
        <v>0</v>
      </c>
      <c r="H41" s="26">
        <v>0</v>
      </c>
    </row>
    <row r="42" spans="2:8" x14ac:dyDescent="0.25">
      <c r="B42" s="24" t="s">
        <v>42</v>
      </c>
      <c r="C42" s="19" t="s">
        <v>43</v>
      </c>
      <c r="D42" s="25" t="s">
        <v>8</v>
      </c>
      <c r="E42" s="25">
        <v>5540</v>
      </c>
      <c r="F42" s="25">
        <v>5540</v>
      </c>
      <c r="G42" s="17">
        <v>0</v>
      </c>
      <c r="H42" s="26">
        <v>0</v>
      </c>
    </row>
    <row r="43" spans="2:8" x14ac:dyDescent="0.25">
      <c r="B43" s="27"/>
      <c r="C43" s="28"/>
      <c r="D43" s="25"/>
      <c r="E43" s="17"/>
      <c r="F43" s="17"/>
      <c r="G43" s="17"/>
      <c r="H43" s="26"/>
    </row>
    <row r="44" spans="2:8" x14ac:dyDescent="0.25">
      <c r="B44" s="22"/>
      <c r="C44" s="23"/>
      <c r="D44" s="20"/>
      <c r="E44" s="15"/>
      <c r="F44" s="15"/>
      <c r="G44" s="15"/>
      <c r="H44" s="21"/>
    </row>
    <row r="45" spans="2:8" ht="15" customHeight="1" x14ac:dyDescent="0.25">
      <c r="B45" s="126" t="s">
        <v>190</v>
      </c>
      <c r="C45" s="126"/>
      <c r="D45" s="117" t="s">
        <v>107</v>
      </c>
      <c r="E45" s="120">
        <v>2066649.73</v>
      </c>
      <c r="F45" s="120">
        <v>1927272</v>
      </c>
      <c r="G45" s="120">
        <v>920246.75</v>
      </c>
      <c r="H45" s="123">
        <f>G45/F45</f>
        <v>0.47748670141007599</v>
      </c>
    </row>
    <row r="46" spans="2:8" ht="15" customHeight="1" x14ac:dyDescent="0.25">
      <c r="B46" s="126"/>
      <c r="C46" s="126"/>
      <c r="D46" s="118"/>
      <c r="E46" s="121"/>
      <c r="F46" s="121"/>
      <c r="G46" s="121"/>
      <c r="H46" s="124"/>
    </row>
    <row r="47" spans="2:8" s="3" customFormat="1" ht="15" customHeight="1" x14ac:dyDescent="0.25">
      <c r="B47" s="115" t="s">
        <v>48</v>
      </c>
      <c r="C47" s="116"/>
      <c r="D47" s="119"/>
      <c r="E47" s="122"/>
      <c r="F47" s="122"/>
      <c r="G47" s="122"/>
      <c r="H47" s="125"/>
    </row>
    <row r="48" spans="2:8" x14ac:dyDescent="0.25">
      <c r="B48" s="19" t="s">
        <v>50</v>
      </c>
      <c r="C48" s="19" t="s">
        <v>79</v>
      </c>
      <c r="D48" s="76">
        <v>696206.86</v>
      </c>
      <c r="E48" s="25">
        <v>1710821.42</v>
      </c>
      <c r="F48" s="25">
        <v>1905485.05</v>
      </c>
      <c r="G48" s="17">
        <v>876890.31</v>
      </c>
      <c r="H48" s="26">
        <f t="shared" ref="H48:H111" si="1">G48/F48</f>
        <v>0.460192700016198</v>
      </c>
    </row>
    <row r="49" spans="2:8" x14ac:dyDescent="0.25">
      <c r="B49" s="19" t="s">
        <v>51</v>
      </c>
      <c r="C49" s="19" t="s">
        <v>80</v>
      </c>
      <c r="D49" s="76">
        <v>548911.84</v>
      </c>
      <c r="E49" s="25">
        <v>1365523</v>
      </c>
      <c r="F49" s="25">
        <v>1365663</v>
      </c>
      <c r="G49" s="17">
        <v>719913.91</v>
      </c>
      <c r="H49" s="26">
        <f t="shared" si="1"/>
        <v>0.5271534119325193</v>
      </c>
    </row>
    <row r="50" spans="2:8" x14ac:dyDescent="0.25">
      <c r="B50" s="19" t="s">
        <v>52</v>
      </c>
      <c r="C50" s="19" t="s">
        <v>81</v>
      </c>
      <c r="D50" s="76">
        <v>454756.17</v>
      </c>
      <c r="E50" s="25">
        <v>1112465</v>
      </c>
      <c r="F50" s="25">
        <v>1113195</v>
      </c>
      <c r="G50" s="17">
        <v>596899.59</v>
      </c>
      <c r="H50" s="26">
        <f t="shared" si="1"/>
        <v>0.53620398043469475</v>
      </c>
    </row>
    <row r="51" spans="2:8" x14ac:dyDescent="0.25">
      <c r="B51" s="19" t="s">
        <v>53</v>
      </c>
      <c r="C51" s="19" t="s">
        <v>82</v>
      </c>
      <c r="D51" s="77">
        <v>432176.35</v>
      </c>
      <c r="E51" s="25">
        <v>1072905</v>
      </c>
      <c r="F51" s="25">
        <v>1073635</v>
      </c>
      <c r="G51" s="17">
        <v>569310.57999999996</v>
      </c>
      <c r="H51" s="26">
        <f t="shared" si="1"/>
        <v>0.53026454987030036</v>
      </c>
    </row>
    <row r="52" spans="2:8" x14ac:dyDescent="0.25">
      <c r="B52" s="19" t="s">
        <v>54</v>
      </c>
      <c r="C52" s="19" t="s">
        <v>83</v>
      </c>
      <c r="D52" s="76">
        <v>9465.4</v>
      </c>
      <c r="E52" s="25">
        <v>13455</v>
      </c>
      <c r="F52" s="25">
        <v>13455</v>
      </c>
      <c r="G52" s="17">
        <v>9780.33</v>
      </c>
      <c r="H52" s="26">
        <f t="shared" si="1"/>
        <v>0.72689186176142695</v>
      </c>
    </row>
    <row r="53" spans="2:8" x14ac:dyDescent="0.25">
      <c r="B53" s="19" t="s">
        <v>55</v>
      </c>
      <c r="C53" s="19" t="s">
        <v>84</v>
      </c>
      <c r="D53" s="76">
        <v>13114.42</v>
      </c>
      <c r="E53" s="25">
        <v>26105</v>
      </c>
      <c r="F53" s="25">
        <v>26105</v>
      </c>
      <c r="G53" s="17">
        <v>17808.68</v>
      </c>
      <c r="H53" s="26">
        <f t="shared" si="1"/>
        <v>0.68219421566749661</v>
      </c>
    </row>
    <row r="54" spans="2:8" x14ac:dyDescent="0.25">
      <c r="B54" s="19" t="s">
        <v>56</v>
      </c>
      <c r="C54" s="19" t="s">
        <v>85</v>
      </c>
      <c r="D54" s="76">
        <v>19120.75</v>
      </c>
      <c r="E54" s="25">
        <v>68921</v>
      </c>
      <c r="F54" s="25">
        <v>68161</v>
      </c>
      <c r="G54" s="17">
        <v>24544</v>
      </c>
      <c r="H54" s="26">
        <f t="shared" si="1"/>
        <v>0.36008861372339018</v>
      </c>
    </row>
    <row r="55" spans="2:8" x14ac:dyDescent="0.25">
      <c r="B55" s="19" t="s">
        <v>57</v>
      </c>
      <c r="C55" s="19" t="s">
        <v>85</v>
      </c>
      <c r="D55" s="76">
        <v>19120.75</v>
      </c>
      <c r="E55" s="25">
        <v>68921</v>
      </c>
      <c r="F55" s="25">
        <v>68161</v>
      </c>
      <c r="G55" s="17">
        <v>24544</v>
      </c>
      <c r="H55" s="26">
        <f t="shared" si="1"/>
        <v>0.36008861372339018</v>
      </c>
    </row>
    <row r="56" spans="2:8" x14ac:dyDescent="0.25">
      <c r="B56" s="19" t="s">
        <v>58</v>
      </c>
      <c r="C56" s="19" t="s">
        <v>86</v>
      </c>
      <c r="D56" s="76">
        <v>75034.92</v>
      </c>
      <c r="E56" s="25">
        <v>184137</v>
      </c>
      <c r="F56" s="25">
        <v>184307</v>
      </c>
      <c r="G56" s="17">
        <v>98470.32</v>
      </c>
      <c r="H56" s="26">
        <f t="shared" si="1"/>
        <v>0.53427335912363616</v>
      </c>
    </row>
    <row r="57" spans="2:8" x14ac:dyDescent="0.25">
      <c r="B57" s="19" t="s">
        <v>59</v>
      </c>
      <c r="C57" s="19" t="s">
        <v>87</v>
      </c>
      <c r="D57" s="76">
        <v>75034.92</v>
      </c>
      <c r="E57" s="25">
        <v>184137</v>
      </c>
      <c r="F57" s="25">
        <v>184307</v>
      </c>
      <c r="G57" s="17">
        <v>98470.32</v>
      </c>
      <c r="H57" s="26">
        <f t="shared" si="1"/>
        <v>0.53427335912363616</v>
      </c>
    </row>
    <row r="58" spans="2:8" x14ac:dyDescent="0.25">
      <c r="B58" s="19" t="s">
        <v>60</v>
      </c>
      <c r="C58" s="19" t="s">
        <v>88</v>
      </c>
      <c r="D58" s="76">
        <v>0</v>
      </c>
      <c r="E58" s="25">
        <v>0</v>
      </c>
      <c r="F58" s="25">
        <v>0</v>
      </c>
      <c r="G58" s="17">
        <v>0</v>
      </c>
      <c r="H58" s="26">
        <v>0</v>
      </c>
    </row>
    <row r="59" spans="2:8" x14ac:dyDescent="0.25">
      <c r="B59" s="19" t="s">
        <v>61</v>
      </c>
      <c r="C59" s="19" t="s">
        <v>89</v>
      </c>
      <c r="D59" s="77">
        <v>101510.27</v>
      </c>
      <c r="E59" s="25">
        <v>220335.11</v>
      </c>
      <c r="F59" s="25">
        <v>229692.11</v>
      </c>
      <c r="G59" s="17">
        <v>97350.080000000002</v>
      </c>
      <c r="H59" s="26">
        <f t="shared" si="1"/>
        <v>0.42382857643651761</v>
      </c>
    </row>
    <row r="60" spans="2:8" x14ac:dyDescent="0.25">
      <c r="B60" s="19" t="s">
        <v>62</v>
      </c>
      <c r="C60" s="19" t="s">
        <v>90</v>
      </c>
      <c r="D60" s="76">
        <v>23923.88</v>
      </c>
      <c r="E60" s="25">
        <v>57061.79</v>
      </c>
      <c r="F60" s="25">
        <v>60936.79</v>
      </c>
      <c r="G60" s="17">
        <v>27030.93</v>
      </c>
      <c r="H60" s="26">
        <f t="shared" si="1"/>
        <v>0.44358966069594413</v>
      </c>
    </row>
    <row r="61" spans="2:8" x14ac:dyDescent="0.25">
      <c r="B61" s="19" t="s">
        <v>63</v>
      </c>
      <c r="C61" s="19" t="s">
        <v>91</v>
      </c>
      <c r="D61" s="76">
        <v>9001.48</v>
      </c>
      <c r="E61" s="25">
        <v>24708.79</v>
      </c>
      <c r="F61" s="25">
        <v>28073.79</v>
      </c>
      <c r="G61" s="17">
        <v>9527.52</v>
      </c>
      <c r="H61" s="26">
        <f t="shared" si="1"/>
        <v>0.33937419920858569</v>
      </c>
    </row>
    <row r="62" spans="2:8" x14ac:dyDescent="0.25">
      <c r="B62" s="19" t="s">
        <v>64</v>
      </c>
      <c r="C62" s="19" t="s">
        <v>92</v>
      </c>
      <c r="D62" s="76">
        <v>14751.8</v>
      </c>
      <c r="E62" s="25">
        <v>31762</v>
      </c>
      <c r="F62" s="25">
        <v>31772</v>
      </c>
      <c r="G62" s="17">
        <v>17037.88</v>
      </c>
      <c r="H62" s="26">
        <f t="shared" si="1"/>
        <v>0.53625456376683878</v>
      </c>
    </row>
    <row r="63" spans="2:8" x14ac:dyDescent="0.25">
      <c r="B63" s="19" t="s">
        <v>65</v>
      </c>
      <c r="C63" s="19" t="s">
        <v>93</v>
      </c>
      <c r="D63" s="76">
        <v>170.6</v>
      </c>
      <c r="E63" s="25">
        <v>391</v>
      </c>
      <c r="F63" s="25">
        <v>891</v>
      </c>
      <c r="G63" s="17">
        <v>456.23</v>
      </c>
      <c r="H63" s="26">
        <f t="shared" si="1"/>
        <v>0.51204264870931537</v>
      </c>
    </row>
    <row r="64" spans="2:8" x14ac:dyDescent="0.25">
      <c r="B64" s="19" t="s">
        <v>66</v>
      </c>
      <c r="C64" s="19" t="s">
        <v>94</v>
      </c>
      <c r="D64" s="76">
        <v>0</v>
      </c>
      <c r="E64" s="25">
        <v>200</v>
      </c>
      <c r="F64" s="25">
        <v>200</v>
      </c>
      <c r="G64" s="17">
        <v>9.3000000000000007</v>
      </c>
      <c r="H64" s="26">
        <f t="shared" si="1"/>
        <v>4.6500000000000007E-2</v>
      </c>
    </row>
    <row r="65" spans="2:8" x14ac:dyDescent="0.25">
      <c r="B65" s="19" t="s">
        <v>67</v>
      </c>
      <c r="C65" s="19" t="s">
        <v>95</v>
      </c>
      <c r="D65" s="76">
        <v>48462.52</v>
      </c>
      <c r="E65" s="25">
        <v>86347.06</v>
      </c>
      <c r="F65" s="25">
        <v>87953.06</v>
      </c>
      <c r="G65" s="17">
        <v>37829.71</v>
      </c>
      <c r="H65" s="26">
        <f t="shared" si="1"/>
        <v>0.43011249409628272</v>
      </c>
    </row>
    <row r="66" spans="2:8" x14ac:dyDescent="0.25">
      <c r="B66" s="19" t="s">
        <v>68</v>
      </c>
      <c r="C66" s="19" t="s">
        <v>96</v>
      </c>
      <c r="D66" s="76">
        <v>8362.85</v>
      </c>
      <c r="E66" s="25">
        <v>21068</v>
      </c>
      <c r="F66" s="25">
        <v>22568</v>
      </c>
      <c r="G66" s="17">
        <v>8439.35</v>
      </c>
      <c r="H66" s="26">
        <f t="shared" si="1"/>
        <v>0.37395205600850762</v>
      </c>
    </row>
    <row r="67" spans="2:8" x14ac:dyDescent="0.25">
      <c r="B67" s="19" t="s">
        <v>69</v>
      </c>
      <c r="C67" s="19" t="s">
        <v>97</v>
      </c>
      <c r="D67" s="76">
        <v>11166.19</v>
      </c>
      <c r="E67" s="25">
        <v>11714</v>
      </c>
      <c r="F67" s="25">
        <v>11714</v>
      </c>
      <c r="G67" s="17">
        <v>3251.69</v>
      </c>
      <c r="H67" s="26">
        <f t="shared" si="1"/>
        <v>0.27759006317227247</v>
      </c>
    </row>
    <row r="68" spans="2:8" x14ac:dyDescent="0.25">
      <c r="B68" s="19" t="s">
        <v>70</v>
      </c>
      <c r="C68" s="19" t="s">
        <v>98</v>
      </c>
      <c r="D68" s="76">
        <v>22971.88</v>
      </c>
      <c r="E68" s="25">
        <v>32958</v>
      </c>
      <c r="F68" s="25">
        <v>32658</v>
      </c>
      <c r="G68" s="17">
        <v>21682.81</v>
      </c>
      <c r="H68" s="26">
        <f t="shared" si="1"/>
        <v>0.66393563598505734</v>
      </c>
    </row>
    <row r="69" spans="2:8" x14ac:dyDescent="0.25">
      <c r="B69" s="19" t="s">
        <v>71</v>
      </c>
      <c r="C69" s="19" t="s">
        <v>99</v>
      </c>
      <c r="D69" s="76">
        <v>1557.29</v>
      </c>
      <c r="E69" s="25">
        <v>2824</v>
      </c>
      <c r="F69" s="25">
        <v>3650</v>
      </c>
      <c r="G69" s="17">
        <v>2829.39</v>
      </c>
      <c r="H69" s="26">
        <f t="shared" si="1"/>
        <v>0.77517534246575337</v>
      </c>
    </row>
    <row r="70" spans="2:8" x14ac:dyDescent="0.25">
      <c r="B70" s="19" t="s">
        <v>72</v>
      </c>
      <c r="C70" s="19" t="s">
        <v>100</v>
      </c>
      <c r="D70" s="76">
        <v>4126.7299999999996</v>
      </c>
      <c r="E70" s="25">
        <v>16985.060000000001</v>
      </c>
      <c r="F70" s="25">
        <v>16265.06</v>
      </c>
      <c r="G70" s="17">
        <v>835.1</v>
      </c>
      <c r="H70" s="26">
        <f t="shared" si="1"/>
        <v>5.134318594582498E-2</v>
      </c>
    </row>
    <row r="71" spans="2:8" x14ac:dyDescent="0.25">
      <c r="B71" s="19" t="s">
        <v>73</v>
      </c>
      <c r="C71" s="19" t="s">
        <v>101</v>
      </c>
      <c r="D71" s="76">
        <v>277.58</v>
      </c>
      <c r="E71" s="25">
        <v>798</v>
      </c>
      <c r="F71" s="25">
        <v>1098</v>
      </c>
      <c r="G71" s="17">
        <v>791.37</v>
      </c>
      <c r="H71" s="26">
        <f t="shared" si="1"/>
        <v>0.7207377049180328</v>
      </c>
    </row>
    <row r="72" spans="2:8" x14ac:dyDescent="0.25">
      <c r="B72" s="19" t="s">
        <v>74</v>
      </c>
      <c r="C72" s="19" t="s">
        <v>102</v>
      </c>
      <c r="D72" s="76">
        <v>18411.240000000002</v>
      </c>
      <c r="E72" s="25">
        <v>46019.1</v>
      </c>
      <c r="F72" s="25">
        <v>47619.1</v>
      </c>
      <c r="G72" s="17">
        <v>22829.68</v>
      </c>
      <c r="H72" s="26">
        <f t="shared" si="1"/>
        <v>0.47942275263497214</v>
      </c>
    </row>
    <row r="73" spans="2:8" x14ac:dyDescent="0.25">
      <c r="B73" s="19" t="s">
        <v>75</v>
      </c>
      <c r="C73" s="19" t="s">
        <v>103</v>
      </c>
      <c r="D73" s="76">
        <v>6214.32</v>
      </c>
      <c r="E73" s="25">
        <v>9055</v>
      </c>
      <c r="F73" s="25">
        <v>9055</v>
      </c>
      <c r="G73" s="17">
        <v>6380.7</v>
      </c>
      <c r="H73" s="26">
        <f t="shared" si="1"/>
        <v>0.70466040861402535</v>
      </c>
    </row>
    <row r="74" spans="2:8" x14ac:dyDescent="0.25">
      <c r="B74" s="19" t="s">
        <v>76</v>
      </c>
      <c r="C74" s="19" t="s">
        <v>104</v>
      </c>
      <c r="D74" s="29">
        <v>2870.66</v>
      </c>
      <c r="E74" s="25">
        <v>12660</v>
      </c>
      <c r="F74" s="25">
        <v>12260</v>
      </c>
      <c r="G74" s="17">
        <v>5721.71</v>
      </c>
      <c r="H74" s="26">
        <f t="shared" si="1"/>
        <v>0.4666973898858075</v>
      </c>
    </row>
    <row r="75" spans="2:8" x14ac:dyDescent="0.25">
      <c r="B75" s="19" t="s">
        <v>77</v>
      </c>
      <c r="C75" s="19" t="s">
        <v>105</v>
      </c>
      <c r="D75" s="29">
        <v>301.33</v>
      </c>
      <c r="E75" s="25">
        <v>2128.89</v>
      </c>
      <c r="F75" s="25">
        <v>2128.89</v>
      </c>
      <c r="G75" s="17">
        <v>907.44</v>
      </c>
      <c r="H75" s="26">
        <f t="shared" si="1"/>
        <v>0.42625029945182707</v>
      </c>
    </row>
    <row r="76" spans="2:8" x14ac:dyDescent="0.25">
      <c r="B76" s="19" t="s">
        <v>78</v>
      </c>
      <c r="C76" s="19" t="s">
        <v>106</v>
      </c>
      <c r="D76" s="29">
        <v>5251.84</v>
      </c>
      <c r="E76" s="25">
        <v>10796</v>
      </c>
      <c r="F76" s="25">
        <v>10796</v>
      </c>
      <c r="G76" s="17">
        <v>6118.47</v>
      </c>
      <c r="H76" s="26">
        <f t="shared" si="1"/>
        <v>0.56673490181548725</v>
      </c>
    </row>
    <row r="77" spans="2:8" x14ac:dyDescent="0.25">
      <c r="B77" s="19" t="s">
        <v>108</v>
      </c>
      <c r="C77" s="19" t="s">
        <v>149</v>
      </c>
      <c r="D77" s="29">
        <v>372.24</v>
      </c>
      <c r="E77" s="25">
        <v>2781.57</v>
      </c>
      <c r="F77" s="25">
        <v>4781.57</v>
      </c>
      <c r="G77" s="17">
        <v>289.04000000000002</v>
      </c>
      <c r="H77" s="26">
        <f t="shared" si="1"/>
        <v>6.0448764736268638E-2</v>
      </c>
    </row>
    <row r="78" spans="2:8" x14ac:dyDescent="0.25">
      <c r="B78" s="19" t="s">
        <v>109</v>
      </c>
      <c r="C78" s="19" t="s">
        <v>150</v>
      </c>
      <c r="D78" s="29">
        <v>1804.26</v>
      </c>
      <c r="E78" s="25">
        <v>4655.28</v>
      </c>
      <c r="F78" s="25">
        <v>4655.28</v>
      </c>
      <c r="G78" s="17">
        <v>1789.02</v>
      </c>
      <c r="H78" s="26">
        <f t="shared" si="1"/>
        <v>0.38429911842037429</v>
      </c>
    </row>
    <row r="79" spans="2:8" x14ac:dyDescent="0.25">
      <c r="B79" s="19" t="s">
        <v>110</v>
      </c>
      <c r="C79" s="19" t="s">
        <v>151</v>
      </c>
      <c r="D79" s="29">
        <v>1330.19</v>
      </c>
      <c r="E79" s="25">
        <v>2960</v>
      </c>
      <c r="F79" s="25">
        <v>2960</v>
      </c>
      <c r="G79" s="17">
        <v>1321.62</v>
      </c>
      <c r="H79" s="26">
        <f t="shared" si="1"/>
        <v>0.44649324324324319</v>
      </c>
    </row>
    <row r="80" spans="2:8" x14ac:dyDescent="0.25">
      <c r="B80" s="19" t="s">
        <v>111</v>
      </c>
      <c r="C80" s="19" t="s">
        <v>152</v>
      </c>
      <c r="D80" s="29">
        <v>266.39999999999998</v>
      </c>
      <c r="E80" s="25">
        <v>982.36</v>
      </c>
      <c r="F80" s="25">
        <v>982.36</v>
      </c>
      <c r="G80" s="17">
        <v>301.68</v>
      </c>
      <c r="H80" s="26">
        <f t="shared" si="1"/>
        <v>0.30709719451117717</v>
      </c>
    </row>
    <row r="81" spans="2:8" x14ac:dyDescent="0.25">
      <c r="B81" s="19" t="s">
        <v>112</v>
      </c>
      <c r="C81" s="19" t="s">
        <v>153</v>
      </c>
      <c r="D81" s="29" t="s">
        <v>8</v>
      </c>
      <c r="E81" s="25">
        <v>0</v>
      </c>
      <c r="F81" s="25">
        <v>0</v>
      </c>
      <c r="G81" s="17">
        <v>0</v>
      </c>
      <c r="H81" s="26">
        <v>0</v>
      </c>
    </row>
    <row r="82" spans="2:8" x14ac:dyDescent="0.25">
      <c r="B82" s="19" t="s">
        <v>113</v>
      </c>
      <c r="C82" s="19" t="s">
        <v>153</v>
      </c>
      <c r="D82" s="29" t="s">
        <v>8</v>
      </c>
      <c r="E82" s="25">
        <v>0</v>
      </c>
      <c r="F82" s="25">
        <v>0</v>
      </c>
      <c r="G82" s="17">
        <v>0</v>
      </c>
      <c r="H82" s="26">
        <v>0</v>
      </c>
    </row>
    <row r="83" spans="2:8" x14ac:dyDescent="0.25">
      <c r="B83" s="19" t="s">
        <v>114</v>
      </c>
      <c r="C83" s="19" t="s">
        <v>154</v>
      </c>
      <c r="D83" s="29">
        <v>10712.63</v>
      </c>
      <c r="E83" s="25">
        <v>30907.16</v>
      </c>
      <c r="F83" s="25">
        <v>33183.160000000003</v>
      </c>
      <c r="G83" s="17">
        <v>9659.76</v>
      </c>
      <c r="H83" s="26">
        <f t="shared" si="1"/>
        <v>0.29110428301584296</v>
      </c>
    </row>
    <row r="84" spans="2:8" x14ac:dyDescent="0.25">
      <c r="B84" s="19" t="s">
        <v>115</v>
      </c>
      <c r="C84" s="19" t="s">
        <v>155</v>
      </c>
      <c r="D84" s="29">
        <v>420.66</v>
      </c>
      <c r="E84" s="25">
        <v>841.32</v>
      </c>
      <c r="F84" s="25">
        <v>841.32</v>
      </c>
      <c r="G84" s="17">
        <v>420.66</v>
      </c>
      <c r="H84" s="26">
        <f t="shared" si="1"/>
        <v>0.5</v>
      </c>
    </row>
    <row r="85" spans="2:8" x14ac:dyDescent="0.25">
      <c r="B85" s="19" t="s">
        <v>116</v>
      </c>
      <c r="C85" s="19" t="s">
        <v>156</v>
      </c>
      <c r="D85" s="29">
        <v>133</v>
      </c>
      <c r="E85" s="25">
        <v>1133</v>
      </c>
      <c r="F85" s="25">
        <v>2133</v>
      </c>
      <c r="G85" s="17">
        <v>1975.06</v>
      </c>
      <c r="H85" s="26">
        <f t="shared" si="1"/>
        <v>0.92595405532114394</v>
      </c>
    </row>
    <row r="86" spans="2:8" x14ac:dyDescent="0.25">
      <c r="B86" s="19" t="s">
        <v>117</v>
      </c>
      <c r="C86" s="19" t="s">
        <v>157</v>
      </c>
      <c r="D86" s="29">
        <v>199.85</v>
      </c>
      <c r="E86" s="25">
        <v>254.84</v>
      </c>
      <c r="F86" s="25">
        <v>254.84</v>
      </c>
      <c r="G86" s="17">
        <v>108.09</v>
      </c>
      <c r="H86" s="26">
        <f t="shared" si="1"/>
        <v>0.42414848532412497</v>
      </c>
    </row>
    <row r="87" spans="2:8" x14ac:dyDescent="0.25">
      <c r="B87" s="19" t="s">
        <v>118</v>
      </c>
      <c r="C87" s="19" t="s">
        <v>158</v>
      </c>
      <c r="D87" s="29">
        <v>1368.86</v>
      </c>
      <c r="E87" s="25">
        <v>3250</v>
      </c>
      <c r="F87" s="25">
        <v>3250</v>
      </c>
      <c r="G87" s="17">
        <v>2240</v>
      </c>
      <c r="H87" s="26">
        <f t="shared" si="1"/>
        <v>0.6892307692307692</v>
      </c>
    </row>
    <row r="88" spans="2:8" x14ac:dyDescent="0.25">
      <c r="B88" s="19" t="s">
        <v>119</v>
      </c>
      <c r="C88" s="19" t="s">
        <v>159</v>
      </c>
      <c r="D88" s="29" t="s">
        <v>8</v>
      </c>
      <c r="E88" s="25">
        <v>0</v>
      </c>
      <c r="F88" s="25">
        <v>0</v>
      </c>
      <c r="G88" s="17">
        <v>0</v>
      </c>
      <c r="H88" s="26">
        <v>0</v>
      </c>
    </row>
    <row r="89" spans="2:8" x14ac:dyDescent="0.25">
      <c r="B89" s="19" t="s">
        <v>120</v>
      </c>
      <c r="C89" s="19" t="s">
        <v>154</v>
      </c>
      <c r="D89" s="29">
        <v>8590.26</v>
      </c>
      <c r="E89" s="25">
        <v>25428</v>
      </c>
      <c r="F89" s="25">
        <v>26704</v>
      </c>
      <c r="G89" s="17">
        <v>4915.95</v>
      </c>
      <c r="H89" s="26">
        <f t="shared" si="1"/>
        <v>0.18409039844218095</v>
      </c>
    </row>
    <row r="90" spans="2:8" x14ac:dyDescent="0.25">
      <c r="B90" s="19" t="s">
        <v>121</v>
      </c>
      <c r="C90" s="19" t="s">
        <v>160</v>
      </c>
      <c r="D90" s="29">
        <v>358.46</v>
      </c>
      <c r="E90" s="25">
        <v>609.95000000000005</v>
      </c>
      <c r="F90" s="25">
        <v>609.95000000000005</v>
      </c>
      <c r="G90" s="17">
        <v>317.5</v>
      </c>
      <c r="H90" s="26">
        <f t="shared" si="1"/>
        <v>0.52053447003852771</v>
      </c>
    </row>
    <row r="91" spans="2:8" x14ac:dyDescent="0.25">
      <c r="B91" s="19" t="s">
        <v>122</v>
      </c>
      <c r="C91" s="19" t="s">
        <v>161</v>
      </c>
      <c r="D91" s="29">
        <v>358.46</v>
      </c>
      <c r="E91" s="25">
        <v>609.95000000000005</v>
      </c>
      <c r="F91" s="25">
        <v>609.95000000000005</v>
      </c>
      <c r="G91" s="17">
        <v>317.5</v>
      </c>
      <c r="H91" s="26">
        <f t="shared" si="1"/>
        <v>0.52053447003852771</v>
      </c>
    </row>
    <row r="92" spans="2:8" x14ac:dyDescent="0.25">
      <c r="B92" s="19" t="s">
        <v>123</v>
      </c>
      <c r="C92" s="19" t="s">
        <v>162</v>
      </c>
      <c r="D92" s="29">
        <v>358.46</v>
      </c>
      <c r="E92" s="25">
        <v>609.95000000000005</v>
      </c>
      <c r="F92" s="25">
        <v>609.95000000000005</v>
      </c>
      <c r="G92" s="17">
        <v>317.5</v>
      </c>
      <c r="H92" s="26">
        <f t="shared" si="1"/>
        <v>0.52053447003852771</v>
      </c>
    </row>
    <row r="93" spans="2:8" x14ac:dyDescent="0.25">
      <c r="B93" s="19" t="s">
        <v>124</v>
      </c>
      <c r="C93" s="19" t="s">
        <v>163</v>
      </c>
      <c r="D93" s="29" t="s">
        <v>429</v>
      </c>
      <c r="E93" s="25">
        <v>0</v>
      </c>
      <c r="F93" s="25">
        <v>0</v>
      </c>
      <c r="G93" s="17">
        <v>0</v>
      </c>
      <c r="H93" s="26">
        <v>0</v>
      </c>
    </row>
    <row r="94" spans="2:8" x14ac:dyDescent="0.25">
      <c r="B94" s="19" t="s">
        <v>125</v>
      </c>
      <c r="C94" s="19" t="s">
        <v>164</v>
      </c>
      <c r="D94" s="29">
        <v>44515.96</v>
      </c>
      <c r="E94" s="25">
        <v>123444</v>
      </c>
      <c r="F94" s="25">
        <v>123444</v>
      </c>
      <c r="G94" s="17">
        <v>58363.82</v>
      </c>
      <c r="H94" s="26">
        <v>0</v>
      </c>
    </row>
    <row r="95" spans="2:8" x14ac:dyDescent="0.25">
      <c r="B95" s="19" t="s">
        <v>126</v>
      </c>
      <c r="C95" s="19" t="s">
        <v>165</v>
      </c>
      <c r="D95" s="29">
        <v>44515.96</v>
      </c>
      <c r="E95" s="25">
        <v>123444</v>
      </c>
      <c r="F95" s="25">
        <v>123444</v>
      </c>
      <c r="G95" s="17">
        <v>58363.82</v>
      </c>
      <c r="H95" s="26">
        <f t="shared" si="1"/>
        <v>0.47279592365769091</v>
      </c>
    </row>
    <row r="96" spans="2:8" x14ac:dyDescent="0.25">
      <c r="B96" s="19" t="s">
        <v>127</v>
      </c>
      <c r="C96" s="19" t="s">
        <v>166</v>
      </c>
      <c r="D96" s="29" t="s">
        <v>8</v>
      </c>
      <c r="E96" s="25">
        <v>0</v>
      </c>
      <c r="F96" s="25">
        <v>0</v>
      </c>
      <c r="G96" s="17">
        <v>0</v>
      </c>
      <c r="H96" s="26">
        <v>0</v>
      </c>
    </row>
    <row r="97" spans="2:8" x14ac:dyDescent="0.25">
      <c r="B97" s="19" t="s">
        <v>128</v>
      </c>
      <c r="C97" s="19" t="s">
        <v>167</v>
      </c>
      <c r="D97" s="29">
        <v>44515.96</v>
      </c>
      <c r="E97" s="25">
        <v>101001</v>
      </c>
      <c r="F97" s="25">
        <v>101001</v>
      </c>
      <c r="G97" s="17">
        <v>58363.82</v>
      </c>
      <c r="H97" s="26">
        <f t="shared" si="1"/>
        <v>0.5778538826348254</v>
      </c>
    </row>
    <row r="98" spans="2:8" x14ac:dyDescent="0.25">
      <c r="B98" s="19" t="s">
        <v>129</v>
      </c>
      <c r="C98" s="19" t="s">
        <v>168</v>
      </c>
      <c r="D98" s="29">
        <v>910.33</v>
      </c>
      <c r="E98" s="25">
        <v>906.36</v>
      </c>
      <c r="F98" s="25">
        <v>945</v>
      </c>
      <c r="G98" s="17">
        <v>945</v>
      </c>
      <c r="H98" s="26">
        <f t="shared" si="1"/>
        <v>1</v>
      </c>
    </row>
    <row r="99" spans="2:8" x14ac:dyDescent="0.25">
      <c r="B99" s="19" t="s">
        <v>130</v>
      </c>
      <c r="C99" s="19" t="s">
        <v>35</v>
      </c>
      <c r="D99" s="29">
        <v>910.33</v>
      </c>
      <c r="E99" s="25">
        <v>906.36</v>
      </c>
      <c r="F99" s="25">
        <v>945</v>
      </c>
      <c r="G99" s="17">
        <v>945</v>
      </c>
      <c r="H99" s="26">
        <f t="shared" si="1"/>
        <v>1</v>
      </c>
    </row>
    <row r="100" spans="2:8" x14ac:dyDescent="0.25">
      <c r="B100" s="19" t="s">
        <v>131</v>
      </c>
      <c r="C100" s="19" t="s">
        <v>169</v>
      </c>
      <c r="D100" s="29">
        <v>910.33</v>
      </c>
      <c r="E100" s="25">
        <v>906.36</v>
      </c>
      <c r="F100" s="25">
        <v>945</v>
      </c>
      <c r="G100" s="17">
        <v>945</v>
      </c>
      <c r="H100" s="26">
        <f t="shared" si="1"/>
        <v>1</v>
      </c>
    </row>
    <row r="101" spans="2:8" x14ac:dyDescent="0.25">
      <c r="B101" s="19" t="s">
        <v>132</v>
      </c>
      <c r="C101" s="19" t="s">
        <v>170</v>
      </c>
      <c r="D101" s="29">
        <v>6212.8</v>
      </c>
      <c r="E101" s="25">
        <v>108544</v>
      </c>
      <c r="F101" s="25">
        <v>108544</v>
      </c>
      <c r="G101" s="17">
        <v>3008.86</v>
      </c>
      <c r="H101" s="26">
        <f t="shared" si="1"/>
        <v>2.7720187205188679E-2</v>
      </c>
    </row>
    <row r="102" spans="2:8" x14ac:dyDescent="0.25">
      <c r="B102" s="19" t="s">
        <v>133</v>
      </c>
      <c r="C102" s="19" t="s">
        <v>171</v>
      </c>
      <c r="D102" s="29" t="s">
        <v>8</v>
      </c>
      <c r="E102" s="25">
        <v>0</v>
      </c>
      <c r="F102" s="25">
        <v>0</v>
      </c>
      <c r="G102" s="17">
        <v>0</v>
      </c>
      <c r="H102" s="26">
        <v>0</v>
      </c>
    </row>
    <row r="103" spans="2:8" x14ac:dyDescent="0.25">
      <c r="B103" s="19" t="s">
        <v>134</v>
      </c>
      <c r="C103" s="19" t="s">
        <v>172</v>
      </c>
      <c r="D103" s="29" t="s">
        <v>8</v>
      </c>
      <c r="E103" s="25">
        <v>0</v>
      </c>
      <c r="F103" s="25">
        <v>0</v>
      </c>
      <c r="G103" s="17">
        <v>0</v>
      </c>
      <c r="H103" s="26">
        <v>0</v>
      </c>
    </row>
    <row r="104" spans="2:8" x14ac:dyDescent="0.25">
      <c r="B104" s="19" t="s">
        <v>135</v>
      </c>
      <c r="C104" s="19" t="s">
        <v>173</v>
      </c>
      <c r="D104" s="29" t="s">
        <v>8</v>
      </c>
      <c r="E104" s="25">
        <v>0</v>
      </c>
      <c r="F104" s="25">
        <v>0</v>
      </c>
      <c r="G104" s="17">
        <v>0</v>
      </c>
      <c r="H104" s="26">
        <v>0</v>
      </c>
    </row>
    <row r="105" spans="2:8" x14ac:dyDescent="0.25">
      <c r="B105" s="19" t="s">
        <v>136</v>
      </c>
      <c r="C105" s="19" t="s">
        <v>174</v>
      </c>
      <c r="D105" s="29">
        <v>6212.8</v>
      </c>
      <c r="E105" s="25">
        <v>96684</v>
      </c>
      <c r="F105" s="25">
        <v>96684</v>
      </c>
      <c r="G105" s="17">
        <v>3008.86</v>
      </c>
      <c r="H105" s="26">
        <f t="shared" si="1"/>
        <v>3.1120557693103307E-2</v>
      </c>
    </row>
    <row r="106" spans="2:8" x14ac:dyDescent="0.25">
      <c r="B106" s="19" t="s">
        <v>137</v>
      </c>
      <c r="C106" s="19" t="s">
        <v>175</v>
      </c>
      <c r="D106" s="29">
        <v>6178.09</v>
      </c>
      <c r="E106" s="25">
        <v>83684</v>
      </c>
      <c r="F106" s="17">
        <v>83684</v>
      </c>
      <c r="G106" s="17">
        <v>2778.05</v>
      </c>
      <c r="H106" s="26">
        <f t="shared" si="1"/>
        <v>3.3196907413603559E-2</v>
      </c>
    </row>
    <row r="107" spans="2:8" x14ac:dyDescent="0.25">
      <c r="B107" s="19" t="s">
        <v>138</v>
      </c>
      <c r="C107" s="19" t="s">
        <v>176</v>
      </c>
      <c r="D107" s="29">
        <v>0</v>
      </c>
      <c r="E107" s="25">
        <v>7230</v>
      </c>
      <c r="F107" s="25">
        <v>7230</v>
      </c>
      <c r="G107" s="17">
        <v>0</v>
      </c>
      <c r="H107" s="26">
        <f t="shared" si="1"/>
        <v>0</v>
      </c>
    </row>
    <row r="108" spans="2:8" x14ac:dyDescent="0.25">
      <c r="B108" s="19" t="s">
        <v>139</v>
      </c>
      <c r="C108" s="19" t="s">
        <v>177</v>
      </c>
      <c r="D108" s="29" t="s">
        <v>8</v>
      </c>
      <c r="E108" s="25">
        <v>0</v>
      </c>
      <c r="F108" s="25">
        <v>0</v>
      </c>
      <c r="G108" s="17">
        <v>0</v>
      </c>
      <c r="H108" s="26">
        <v>0</v>
      </c>
    </row>
    <row r="109" spans="2:8" x14ac:dyDescent="0.25">
      <c r="B109" s="19" t="s">
        <v>140</v>
      </c>
      <c r="C109" s="19" t="s">
        <v>178</v>
      </c>
      <c r="D109" s="29">
        <v>6178.09</v>
      </c>
      <c r="E109" s="25">
        <v>76454</v>
      </c>
      <c r="F109" s="25">
        <v>76454</v>
      </c>
      <c r="G109" s="17">
        <v>2778.05</v>
      </c>
      <c r="H109" s="26">
        <f t="shared" si="1"/>
        <v>3.6336228320297176E-2</v>
      </c>
    </row>
    <row r="110" spans="2:8" x14ac:dyDescent="0.25">
      <c r="B110" s="19" t="s">
        <v>141</v>
      </c>
      <c r="C110" s="19" t="s">
        <v>179</v>
      </c>
      <c r="D110" s="29">
        <v>34.71</v>
      </c>
      <c r="E110" s="25">
        <v>13000</v>
      </c>
      <c r="F110" s="25">
        <v>13000</v>
      </c>
      <c r="G110" s="17">
        <v>230.81</v>
      </c>
      <c r="H110" s="26">
        <f t="shared" si="1"/>
        <v>1.7754615384615386E-2</v>
      </c>
    </row>
    <row r="111" spans="2:8" x14ac:dyDescent="0.25">
      <c r="B111" s="19" t="s">
        <v>142</v>
      </c>
      <c r="C111" s="19" t="s">
        <v>180</v>
      </c>
      <c r="D111" s="29">
        <v>34.71</v>
      </c>
      <c r="E111" s="25">
        <v>13000</v>
      </c>
      <c r="F111" s="25">
        <v>13000</v>
      </c>
      <c r="G111" s="17">
        <v>230.81</v>
      </c>
      <c r="H111" s="26">
        <f t="shared" si="1"/>
        <v>1.7754615384615386E-2</v>
      </c>
    </row>
    <row r="112" spans="2:8" x14ac:dyDescent="0.25">
      <c r="B112" s="19" t="s">
        <v>143</v>
      </c>
      <c r="C112" s="19" t="s">
        <v>181</v>
      </c>
      <c r="D112" s="29">
        <v>0</v>
      </c>
      <c r="E112" s="25">
        <v>11860</v>
      </c>
      <c r="F112" s="25">
        <v>11860</v>
      </c>
      <c r="G112" s="17">
        <v>0</v>
      </c>
      <c r="H112" s="26">
        <f t="shared" ref="H112:H120" si="2">G112/F112</f>
        <v>0</v>
      </c>
    </row>
    <row r="113" spans="2:8" x14ac:dyDescent="0.25">
      <c r="B113" s="19" t="s">
        <v>144</v>
      </c>
      <c r="C113" s="19" t="s">
        <v>182</v>
      </c>
      <c r="D113" s="29">
        <v>0</v>
      </c>
      <c r="E113" s="25">
        <v>9000</v>
      </c>
      <c r="F113" s="25">
        <v>9000</v>
      </c>
      <c r="G113" s="17">
        <v>0</v>
      </c>
      <c r="H113" s="26">
        <f t="shared" si="2"/>
        <v>0</v>
      </c>
    </row>
    <row r="114" spans="2:8" x14ac:dyDescent="0.25">
      <c r="B114" s="19" t="s">
        <v>145</v>
      </c>
      <c r="C114" s="19" t="s">
        <v>182</v>
      </c>
      <c r="D114" s="29">
        <v>0</v>
      </c>
      <c r="E114" s="25">
        <v>9000</v>
      </c>
      <c r="F114" s="25">
        <v>9000</v>
      </c>
      <c r="G114" s="17">
        <v>0</v>
      </c>
      <c r="H114" s="26">
        <f t="shared" si="2"/>
        <v>0</v>
      </c>
    </row>
    <row r="115" spans="2:8" x14ac:dyDescent="0.25">
      <c r="B115" s="19" t="s">
        <v>146</v>
      </c>
      <c r="C115" s="19" t="s">
        <v>183</v>
      </c>
      <c r="D115" s="29" t="s">
        <v>8</v>
      </c>
      <c r="E115" s="25">
        <v>2860</v>
      </c>
      <c r="F115" s="25">
        <v>2860</v>
      </c>
      <c r="G115" s="17">
        <v>0</v>
      </c>
      <c r="H115" s="26">
        <v>0</v>
      </c>
    </row>
    <row r="116" spans="2:8" x14ac:dyDescent="0.25">
      <c r="B116" s="19" t="s">
        <v>147</v>
      </c>
      <c r="C116" s="19" t="s">
        <v>183</v>
      </c>
      <c r="D116" s="29" t="s">
        <v>8</v>
      </c>
      <c r="E116" s="25">
        <v>2860</v>
      </c>
      <c r="F116" s="25">
        <v>2860</v>
      </c>
      <c r="G116" s="17">
        <v>0</v>
      </c>
      <c r="H116" s="26">
        <v>0</v>
      </c>
    </row>
    <row r="117" spans="2:8" x14ac:dyDescent="0.25">
      <c r="B117" s="19" t="s">
        <v>36</v>
      </c>
      <c r="C117" s="19" t="s">
        <v>37</v>
      </c>
      <c r="D117" s="29" t="s">
        <v>8</v>
      </c>
      <c r="E117" s="25">
        <v>5540</v>
      </c>
      <c r="F117" s="25">
        <v>5540</v>
      </c>
      <c r="G117" s="17">
        <v>0</v>
      </c>
      <c r="H117" s="26">
        <f t="shared" si="2"/>
        <v>0</v>
      </c>
    </row>
    <row r="118" spans="2:8" x14ac:dyDescent="0.25">
      <c r="B118" s="19" t="s">
        <v>38</v>
      </c>
      <c r="C118" s="19" t="s">
        <v>39</v>
      </c>
      <c r="D118" s="29">
        <v>7159.8</v>
      </c>
      <c r="E118" s="25">
        <v>5540</v>
      </c>
      <c r="F118" s="25">
        <v>5540</v>
      </c>
      <c r="G118" s="17">
        <v>6008.66</v>
      </c>
      <c r="H118" s="26">
        <f t="shared" si="2"/>
        <v>1.0845956678700361</v>
      </c>
    </row>
    <row r="119" spans="2:8" x14ac:dyDescent="0.25">
      <c r="B119" s="19" t="s">
        <v>40</v>
      </c>
      <c r="C119" s="19" t="s">
        <v>41</v>
      </c>
      <c r="D119" s="29">
        <v>0</v>
      </c>
      <c r="E119" s="25">
        <v>5540</v>
      </c>
      <c r="F119" s="25">
        <v>5540</v>
      </c>
      <c r="G119" s="17">
        <v>0</v>
      </c>
      <c r="H119" s="26">
        <f t="shared" si="2"/>
        <v>0</v>
      </c>
    </row>
    <row r="120" spans="2:8" x14ac:dyDescent="0.25">
      <c r="B120" s="19" t="s">
        <v>148</v>
      </c>
      <c r="C120" s="19" t="s">
        <v>184</v>
      </c>
      <c r="D120" s="29">
        <v>7159.8</v>
      </c>
      <c r="E120" s="25">
        <v>0</v>
      </c>
      <c r="F120" s="25">
        <v>0</v>
      </c>
      <c r="G120" s="17">
        <v>6008.66</v>
      </c>
      <c r="H120" s="26" t="e">
        <f t="shared" si="2"/>
        <v>#DIV/0!</v>
      </c>
    </row>
  </sheetData>
  <mergeCells count="17">
    <mergeCell ref="H9:H11"/>
    <mergeCell ref="B11:C11"/>
    <mergeCell ref="B9:C10"/>
    <mergeCell ref="B47:C47"/>
    <mergeCell ref="D45:D47"/>
    <mergeCell ref="E45:E47"/>
    <mergeCell ref="F45:F47"/>
    <mergeCell ref="G45:G47"/>
    <mergeCell ref="H45:H47"/>
    <mergeCell ref="B45:C46"/>
    <mergeCell ref="C3:G3"/>
    <mergeCell ref="C5:G5"/>
    <mergeCell ref="C7:G7"/>
    <mergeCell ref="D9:D11"/>
    <mergeCell ref="E9:E11"/>
    <mergeCell ref="F9:F11"/>
    <mergeCell ref="G9:G11"/>
  </mergeCells>
  <pageMargins left="0.7" right="0.7" top="0.75" bottom="0.75" header="0.3" footer="0.3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3:J23"/>
  <sheetViews>
    <sheetView workbookViewId="0">
      <selection activeCell="F22" sqref="F22"/>
    </sheetView>
  </sheetViews>
  <sheetFormatPr defaultRowHeight="15" x14ac:dyDescent="0.25"/>
  <cols>
    <col min="4" max="4" width="12.28515625" customWidth="1"/>
    <col min="5" max="5" width="59" customWidth="1"/>
    <col min="6" max="6" width="24.140625" customWidth="1"/>
    <col min="7" max="7" width="17.85546875" customWidth="1"/>
    <col min="8" max="8" width="17.7109375" customWidth="1"/>
    <col min="9" max="9" width="18.5703125" customWidth="1"/>
    <col min="10" max="10" width="14.5703125" customWidth="1"/>
  </cols>
  <sheetData>
    <row r="3" spans="4:10" ht="18" x14ac:dyDescent="0.25">
      <c r="D3" s="13"/>
      <c r="E3" s="127" t="s">
        <v>224</v>
      </c>
      <c r="F3" s="127"/>
      <c r="G3" s="127"/>
      <c r="H3" s="127"/>
      <c r="I3" s="127"/>
      <c r="J3" s="13"/>
    </row>
    <row r="4" spans="4:10" ht="18" x14ac:dyDescent="0.25">
      <c r="D4" s="13"/>
      <c r="E4" s="14"/>
      <c r="F4" s="14"/>
      <c r="G4" s="14"/>
      <c r="H4" s="14"/>
      <c r="I4" s="14"/>
      <c r="J4" s="13"/>
    </row>
    <row r="5" spans="4:10" x14ac:dyDescent="0.25">
      <c r="D5" s="13"/>
      <c r="E5" s="13"/>
      <c r="F5" s="13"/>
      <c r="G5" s="13"/>
      <c r="H5" s="13"/>
      <c r="I5" s="13"/>
      <c r="J5" s="13"/>
    </row>
    <row r="6" spans="4:10" ht="33.75" customHeight="1" x14ac:dyDescent="0.25">
      <c r="D6" s="13"/>
      <c r="E6" s="128" t="s">
        <v>195</v>
      </c>
      <c r="F6" s="30" t="s">
        <v>189</v>
      </c>
      <c r="G6" s="30" t="s">
        <v>44</v>
      </c>
      <c r="H6" s="30" t="s">
        <v>45</v>
      </c>
      <c r="I6" s="30" t="s">
        <v>46</v>
      </c>
      <c r="J6" s="30" t="s">
        <v>47</v>
      </c>
    </row>
    <row r="7" spans="4:10" x14ac:dyDescent="0.25">
      <c r="D7" s="13"/>
      <c r="E7" s="128"/>
      <c r="F7" s="32">
        <f>SUM(F8:F22)</f>
        <v>704575.4</v>
      </c>
      <c r="G7" s="33">
        <v>1819365.42</v>
      </c>
      <c r="H7" s="33">
        <v>1828898.06</v>
      </c>
      <c r="I7" s="33">
        <f>SUM(I8:I22)</f>
        <v>879899.17</v>
      </c>
      <c r="J7" s="34">
        <f>I7/H7</f>
        <v>0.481108919761225</v>
      </c>
    </row>
    <row r="8" spans="4:10" x14ac:dyDescent="0.25">
      <c r="D8" s="31" t="s">
        <v>196</v>
      </c>
      <c r="E8" s="16" t="s">
        <v>197</v>
      </c>
      <c r="F8" s="17">
        <v>19581.5</v>
      </c>
      <c r="G8" s="17">
        <v>79252</v>
      </c>
      <c r="H8" s="17">
        <v>78952</v>
      </c>
      <c r="I8" s="17">
        <v>33601.1</v>
      </c>
      <c r="J8" s="18">
        <f t="shared" ref="J8:J22" si="0">I8/H8</f>
        <v>0.42558896544736041</v>
      </c>
    </row>
    <row r="9" spans="4:10" x14ac:dyDescent="0.25">
      <c r="D9" s="31" t="s">
        <v>198</v>
      </c>
      <c r="E9" s="16" t="s">
        <v>199</v>
      </c>
      <c r="F9" s="17">
        <v>0</v>
      </c>
      <c r="G9" s="17">
        <v>0</v>
      </c>
      <c r="H9" s="17">
        <v>0</v>
      </c>
      <c r="I9" s="17">
        <v>0</v>
      </c>
      <c r="J9" s="18">
        <v>0</v>
      </c>
    </row>
    <row r="10" spans="4:10" x14ac:dyDescent="0.25">
      <c r="D10" s="31" t="s">
        <v>200</v>
      </c>
      <c r="E10" s="16" t="s">
        <v>201</v>
      </c>
      <c r="F10" s="17">
        <v>54737.84</v>
      </c>
      <c r="G10" s="17">
        <v>80094</v>
      </c>
      <c r="H10" s="17">
        <v>84191</v>
      </c>
      <c r="I10" s="17">
        <v>59912.66</v>
      </c>
      <c r="J10" s="18">
        <f t="shared" si="0"/>
        <v>0.71162784620683928</v>
      </c>
    </row>
    <row r="11" spans="4:10" x14ac:dyDescent="0.25">
      <c r="D11" s="31" t="s">
        <v>202</v>
      </c>
      <c r="E11" s="16" t="s">
        <v>203</v>
      </c>
      <c r="F11" s="17">
        <v>12924.57</v>
      </c>
      <c r="G11" s="17">
        <v>13083</v>
      </c>
      <c r="H11" s="17">
        <v>16083</v>
      </c>
      <c r="I11" s="17">
        <v>4457.91</v>
      </c>
      <c r="J11" s="18">
        <f t="shared" si="0"/>
        <v>0.27718149598955416</v>
      </c>
    </row>
    <row r="12" spans="4:10" x14ac:dyDescent="0.25">
      <c r="D12" s="31" t="s">
        <v>204</v>
      </c>
      <c r="E12" s="16" t="s">
        <v>205</v>
      </c>
      <c r="F12" s="17">
        <v>17722.509999999998</v>
      </c>
      <c r="G12" s="17">
        <v>44516</v>
      </c>
      <c r="H12" s="17">
        <v>46216</v>
      </c>
      <c r="I12" s="17">
        <v>14062.89</v>
      </c>
      <c r="J12" s="18">
        <f t="shared" si="0"/>
        <v>0.30428617794703133</v>
      </c>
    </row>
    <row r="13" spans="4:10" x14ac:dyDescent="0.25">
      <c r="D13" s="31" t="s">
        <v>206</v>
      </c>
      <c r="E13" s="16" t="s">
        <v>207</v>
      </c>
      <c r="F13" s="17">
        <v>538989.42000000004</v>
      </c>
      <c r="G13" s="17">
        <v>1341763.42</v>
      </c>
      <c r="H13" s="17">
        <v>1341799.06</v>
      </c>
      <c r="I13" s="17">
        <v>692766.79</v>
      </c>
      <c r="J13" s="18">
        <f t="shared" si="0"/>
        <v>0.51629697072525893</v>
      </c>
    </row>
    <row r="14" spans="4:10" x14ac:dyDescent="0.25">
      <c r="D14" s="31" t="s">
        <v>223</v>
      </c>
      <c r="E14" s="16" t="s">
        <v>207</v>
      </c>
      <c r="F14" s="17">
        <v>0</v>
      </c>
      <c r="G14" s="17">
        <v>0</v>
      </c>
      <c r="H14" s="17">
        <v>0</v>
      </c>
      <c r="I14" s="17">
        <v>0</v>
      </c>
      <c r="J14" s="18">
        <v>0</v>
      </c>
    </row>
    <row r="15" spans="4:10" x14ac:dyDescent="0.25">
      <c r="D15" s="31" t="s">
        <v>208</v>
      </c>
      <c r="E15" s="16" t="s">
        <v>209</v>
      </c>
      <c r="F15" s="17">
        <v>37866.959999999999</v>
      </c>
      <c r="G15" s="17">
        <v>103527</v>
      </c>
      <c r="H15" s="17">
        <v>104557</v>
      </c>
      <c r="I15" s="17">
        <v>60471.11</v>
      </c>
      <c r="J15" s="18">
        <f t="shared" si="0"/>
        <v>0.57835544248591675</v>
      </c>
    </row>
    <row r="16" spans="4:10" x14ac:dyDescent="0.25">
      <c r="D16" s="31" t="s">
        <v>210</v>
      </c>
      <c r="E16" s="16" t="s">
        <v>211</v>
      </c>
      <c r="F16" s="17">
        <v>0</v>
      </c>
      <c r="G16" s="17">
        <v>2630</v>
      </c>
      <c r="H16" s="17">
        <v>2630</v>
      </c>
      <c r="I16" s="17">
        <v>0</v>
      </c>
      <c r="J16" s="18">
        <f t="shared" si="0"/>
        <v>0</v>
      </c>
    </row>
    <row r="17" spans="4:10" x14ac:dyDescent="0.25">
      <c r="D17" s="31" t="s">
        <v>212</v>
      </c>
      <c r="E17" s="16" t="s">
        <v>213</v>
      </c>
      <c r="F17" s="17">
        <v>0</v>
      </c>
      <c r="G17" s="17">
        <v>17230</v>
      </c>
      <c r="H17" s="17">
        <v>17230</v>
      </c>
      <c r="I17" s="17">
        <v>0</v>
      </c>
      <c r="J17" s="18">
        <f t="shared" si="0"/>
        <v>0</v>
      </c>
    </row>
    <row r="18" spans="4:10" x14ac:dyDescent="0.25">
      <c r="D18" s="31" t="s">
        <v>214</v>
      </c>
      <c r="E18" s="16" t="s">
        <v>215</v>
      </c>
      <c r="F18" s="17">
        <v>0</v>
      </c>
      <c r="G18" s="17">
        <v>0</v>
      </c>
      <c r="H18" s="17">
        <v>0</v>
      </c>
      <c r="I18" s="17">
        <v>0</v>
      </c>
      <c r="J18" s="18">
        <v>0</v>
      </c>
    </row>
    <row r="19" spans="4:10" x14ac:dyDescent="0.25">
      <c r="D19" s="31" t="s">
        <v>216</v>
      </c>
      <c r="E19" s="16" t="s">
        <v>217</v>
      </c>
      <c r="F19" s="17">
        <v>0</v>
      </c>
      <c r="G19" s="17">
        <v>0</v>
      </c>
      <c r="H19" s="17">
        <v>0</v>
      </c>
      <c r="I19" s="17">
        <v>0</v>
      </c>
      <c r="J19" s="18" t="e">
        <f t="shared" si="0"/>
        <v>#DIV/0!</v>
      </c>
    </row>
    <row r="20" spans="4:10" x14ac:dyDescent="0.25">
      <c r="D20" s="31" t="s">
        <v>218</v>
      </c>
      <c r="E20" s="16" t="s">
        <v>219</v>
      </c>
      <c r="F20" s="17">
        <v>2133.69</v>
      </c>
      <c r="G20" s="17">
        <v>104240</v>
      </c>
      <c r="H20" s="17">
        <v>104240</v>
      </c>
      <c r="I20" s="17">
        <v>2721.88</v>
      </c>
      <c r="J20" s="18">
        <f t="shared" si="0"/>
        <v>2.6111665387567155E-2</v>
      </c>
    </row>
    <row r="21" spans="4:10" x14ac:dyDescent="0.25">
      <c r="D21" s="31" t="s">
        <v>220</v>
      </c>
      <c r="E21" s="16" t="s">
        <v>219</v>
      </c>
      <c r="F21" s="17">
        <v>19267.3</v>
      </c>
      <c r="G21" s="17">
        <v>19630</v>
      </c>
      <c r="H21" s="17">
        <v>19600</v>
      </c>
      <c r="I21" s="17">
        <v>10614.83</v>
      </c>
      <c r="J21" s="18">
        <f t="shared" si="0"/>
        <v>0.54157295918367343</v>
      </c>
    </row>
    <row r="22" spans="4:10" x14ac:dyDescent="0.25">
      <c r="D22" s="31" t="s">
        <v>221</v>
      </c>
      <c r="E22" s="16" t="s">
        <v>222</v>
      </c>
      <c r="F22" s="17">
        <v>1351.61</v>
      </c>
      <c r="G22" s="17">
        <v>13400</v>
      </c>
      <c r="H22" s="17">
        <v>13400</v>
      </c>
      <c r="I22" s="17">
        <v>1290</v>
      </c>
      <c r="J22" s="18">
        <f t="shared" si="0"/>
        <v>9.6268656716417905E-2</v>
      </c>
    </row>
    <row r="23" spans="4:10" x14ac:dyDescent="0.25">
      <c r="F23" s="40"/>
    </row>
  </sheetData>
  <mergeCells count="2">
    <mergeCell ref="E3:I3"/>
    <mergeCell ref="E6:E7"/>
  </mergeCells>
  <pageMargins left="0.7" right="0.7" top="0.75" bottom="0.75" header="0.3" footer="0.3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"/>
  <sheetViews>
    <sheetView workbookViewId="0">
      <selection activeCell="F7" sqref="F7"/>
    </sheetView>
  </sheetViews>
  <sheetFormatPr defaultRowHeight="15" x14ac:dyDescent="0.25"/>
  <cols>
    <col min="2" max="2" width="27.85546875" customWidth="1"/>
    <col min="3" max="3" width="33.85546875" customWidth="1"/>
    <col min="4" max="4" width="23.140625" customWidth="1"/>
    <col min="5" max="5" width="15.140625" customWidth="1"/>
    <col min="6" max="6" width="17.42578125" customWidth="1"/>
    <col min="7" max="7" width="21.5703125" customWidth="1"/>
    <col min="8" max="8" width="16.7109375" customWidth="1"/>
  </cols>
  <sheetData>
    <row r="1" spans="2:8" x14ac:dyDescent="0.25">
      <c r="B1" s="13"/>
      <c r="C1" s="13"/>
      <c r="D1" s="13"/>
      <c r="E1" s="13"/>
      <c r="F1" s="13"/>
      <c r="G1" s="13"/>
      <c r="H1" s="13"/>
    </row>
    <row r="2" spans="2:8" ht="18" x14ac:dyDescent="0.25">
      <c r="B2" s="13"/>
      <c r="C2" s="127" t="s">
        <v>231</v>
      </c>
      <c r="D2" s="127"/>
      <c r="E2" s="127"/>
      <c r="F2" s="127"/>
      <c r="G2" s="127"/>
      <c r="H2" s="127"/>
    </row>
    <row r="3" spans="2:8" x14ac:dyDescent="0.25">
      <c r="B3" s="13"/>
      <c r="C3" s="13"/>
      <c r="D3" s="13"/>
      <c r="E3" s="13"/>
      <c r="F3" s="13"/>
      <c r="G3" s="13"/>
      <c r="H3" s="13"/>
    </row>
    <row r="4" spans="2:8" x14ac:dyDescent="0.25">
      <c r="B4" s="13"/>
      <c r="C4" s="13"/>
      <c r="D4" s="13"/>
      <c r="E4" s="13"/>
      <c r="F4" s="13"/>
      <c r="G4" s="13"/>
      <c r="H4" s="13"/>
    </row>
    <row r="5" spans="2:8" x14ac:dyDescent="0.25">
      <c r="B5" s="13"/>
      <c r="C5" s="36" t="s">
        <v>195</v>
      </c>
      <c r="D5" s="37" t="s">
        <v>189</v>
      </c>
      <c r="E5" s="38" t="s">
        <v>44</v>
      </c>
      <c r="F5" s="38" t="s">
        <v>45</v>
      </c>
      <c r="G5" s="38" t="s">
        <v>46</v>
      </c>
      <c r="H5" s="38" t="s">
        <v>47</v>
      </c>
    </row>
    <row r="6" spans="2:8" ht="26.25" customHeight="1" x14ac:dyDescent="0.25">
      <c r="B6" s="39" t="s">
        <v>228</v>
      </c>
      <c r="C6" s="35" t="s">
        <v>225</v>
      </c>
      <c r="D6" s="17">
        <v>702419.66</v>
      </c>
      <c r="E6" s="17">
        <v>1819365.42</v>
      </c>
      <c r="F6" s="17">
        <v>1828898.06</v>
      </c>
      <c r="G6" s="17">
        <v>879899.17</v>
      </c>
      <c r="H6" s="18">
        <f>G6/F6</f>
        <v>0.481108919761225</v>
      </c>
    </row>
    <row r="7" spans="2:8" ht="25.5" customHeight="1" x14ac:dyDescent="0.25">
      <c r="B7" s="39" t="s">
        <v>229</v>
      </c>
      <c r="C7" s="35" t="s">
        <v>226</v>
      </c>
      <c r="D7" s="17">
        <v>702419.66</v>
      </c>
      <c r="E7" s="17">
        <v>1819365.42</v>
      </c>
      <c r="F7" s="17">
        <v>1828898.06</v>
      </c>
      <c r="G7" s="17">
        <v>879899.17</v>
      </c>
      <c r="H7" s="18">
        <f t="shared" ref="H7:H8" si="0">G7/F7</f>
        <v>0.481108919761225</v>
      </c>
    </row>
    <row r="8" spans="2:8" ht="30.75" customHeight="1" x14ac:dyDescent="0.25">
      <c r="B8" s="39" t="s">
        <v>230</v>
      </c>
      <c r="C8" s="35" t="s">
        <v>227</v>
      </c>
      <c r="D8" s="17">
        <v>702419.66</v>
      </c>
      <c r="E8" s="17">
        <v>1819365.42</v>
      </c>
      <c r="F8" s="17">
        <v>1828898.06</v>
      </c>
      <c r="G8" s="17">
        <v>879899.17</v>
      </c>
      <c r="H8" s="18">
        <f t="shared" si="0"/>
        <v>0.481108919761225</v>
      </c>
    </row>
  </sheetData>
  <mergeCells count="1">
    <mergeCell ref="C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9"/>
  <sheetViews>
    <sheetView topLeftCell="A43" workbookViewId="0">
      <selection activeCell="E128" sqref="E128"/>
    </sheetView>
  </sheetViews>
  <sheetFormatPr defaultRowHeight="15" x14ac:dyDescent="0.25"/>
  <cols>
    <col min="1" max="1" width="11.5703125" style="5" customWidth="1"/>
    <col min="2" max="2" width="61.42578125" style="5" customWidth="1"/>
    <col min="3" max="3" width="16.28515625" customWidth="1"/>
    <col min="4" max="4" width="17" customWidth="1"/>
    <col min="5" max="5" width="14.42578125" customWidth="1"/>
    <col min="6" max="6" width="14.85546875" customWidth="1"/>
    <col min="7" max="9" width="12.42578125" customWidth="1"/>
  </cols>
  <sheetData>
    <row r="2" spans="1:6" ht="18.75" x14ac:dyDescent="0.3">
      <c r="B2" s="106" t="s">
        <v>394</v>
      </c>
      <c r="C2" s="106"/>
      <c r="D2" s="106"/>
      <c r="E2" s="106"/>
      <c r="F2" s="106"/>
    </row>
    <row r="3" spans="1:6" ht="18.75" x14ac:dyDescent="0.3">
      <c r="B3" s="106" t="s">
        <v>395</v>
      </c>
      <c r="C3" s="106"/>
      <c r="D3" s="106"/>
      <c r="E3" s="106"/>
      <c r="F3" s="106"/>
    </row>
    <row r="4" spans="1:6" ht="15.75" thickBot="1" x14ac:dyDescent="0.3"/>
    <row r="5" spans="1:6" ht="16.5" customHeight="1" thickTop="1" x14ac:dyDescent="0.25">
      <c r="A5" s="129" t="s">
        <v>195</v>
      </c>
      <c r="B5" s="129"/>
      <c r="C5" s="131" t="s">
        <v>44</v>
      </c>
      <c r="D5" s="10" t="s">
        <v>45</v>
      </c>
      <c r="E5" s="10" t="s">
        <v>194</v>
      </c>
      <c r="F5" s="10" t="s">
        <v>47</v>
      </c>
    </row>
    <row r="6" spans="1:6" x14ac:dyDescent="0.25">
      <c r="A6" s="130"/>
      <c r="B6" s="130"/>
      <c r="C6" s="132"/>
      <c r="D6" s="11">
        <v>1927272</v>
      </c>
      <c r="E6" s="11">
        <f>E7+E26+E33+E94+E96+E98+E105+E111+E113</f>
        <v>901413.0199999999</v>
      </c>
      <c r="F6" s="12">
        <f>E6/D6</f>
        <v>0.46771447932621857</v>
      </c>
    </row>
    <row r="7" spans="1:6" ht="22.5" x14ac:dyDescent="0.25">
      <c r="A7" s="7" t="s">
        <v>232</v>
      </c>
      <c r="B7" s="7" t="s">
        <v>233</v>
      </c>
      <c r="C7" s="8">
        <v>1297105</v>
      </c>
      <c r="D7" s="8">
        <v>1297105</v>
      </c>
      <c r="E7" s="8">
        <f>SUM(E8:E25)</f>
        <v>739191.78999999992</v>
      </c>
      <c r="F7" s="9">
        <f t="shared" ref="F7:F73" si="0">E7/D7</f>
        <v>0.56987814402072301</v>
      </c>
    </row>
    <row r="8" spans="1:6" x14ac:dyDescent="0.25">
      <c r="A8" s="6" t="s">
        <v>234</v>
      </c>
      <c r="B8" s="6" t="s">
        <v>235</v>
      </c>
      <c r="C8" s="1">
        <v>989000</v>
      </c>
      <c r="D8" s="1">
        <v>989000</v>
      </c>
      <c r="E8" s="1">
        <v>569310.57999999996</v>
      </c>
      <c r="F8" s="2">
        <f t="shared" si="0"/>
        <v>0.57564264914054597</v>
      </c>
    </row>
    <row r="9" spans="1:6" x14ac:dyDescent="0.25">
      <c r="A9" s="6" t="s">
        <v>236</v>
      </c>
      <c r="B9" s="6" t="s">
        <v>83</v>
      </c>
      <c r="C9" s="1">
        <v>13455</v>
      </c>
      <c r="D9" s="1">
        <v>13455</v>
      </c>
      <c r="E9" s="1">
        <v>9780.33</v>
      </c>
      <c r="F9" s="2">
        <f t="shared" si="0"/>
        <v>0.72689186176142695</v>
      </c>
    </row>
    <row r="10" spans="1:6" x14ac:dyDescent="0.25">
      <c r="A10" s="6" t="s">
        <v>237</v>
      </c>
      <c r="B10" s="6" t="s">
        <v>84</v>
      </c>
      <c r="C10" s="1">
        <v>26105</v>
      </c>
      <c r="D10" s="1">
        <v>26105</v>
      </c>
      <c r="E10" s="1">
        <v>17808.68</v>
      </c>
      <c r="F10" s="2">
        <f t="shared" si="0"/>
        <v>0.68219421566749661</v>
      </c>
    </row>
    <row r="11" spans="1:6" x14ac:dyDescent="0.25">
      <c r="A11" s="6" t="s">
        <v>249</v>
      </c>
      <c r="B11" s="6" t="s">
        <v>250</v>
      </c>
      <c r="C11" s="1">
        <v>3000</v>
      </c>
      <c r="D11" s="1">
        <v>3000</v>
      </c>
      <c r="E11" s="1">
        <v>0</v>
      </c>
      <c r="F11" s="2">
        <f t="shared" si="0"/>
        <v>0</v>
      </c>
    </row>
    <row r="12" spans="1:6" x14ac:dyDescent="0.25">
      <c r="A12" s="6" t="s">
        <v>238</v>
      </c>
      <c r="B12" s="6" t="s">
        <v>239</v>
      </c>
      <c r="C12" s="1">
        <v>25575</v>
      </c>
      <c r="D12" s="1">
        <v>25575</v>
      </c>
      <c r="E12" s="1">
        <v>6790.4</v>
      </c>
      <c r="F12" s="2">
        <f t="shared" si="0"/>
        <v>0.2655092864125122</v>
      </c>
    </row>
    <row r="13" spans="1:6" x14ac:dyDescent="0.25">
      <c r="A13" s="6" t="s">
        <v>251</v>
      </c>
      <c r="B13" s="6" t="s">
        <v>252</v>
      </c>
      <c r="C13" s="1">
        <v>4000</v>
      </c>
      <c r="D13" s="1">
        <v>4000</v>
      </c>
      <c r="E13" s="1">
        <v>0</v>
      </c>
      <c r="F13" s="2">
        <f t="shared" si="0"/>
        <v>0</v>
      </c>
    </row>
    <row r="14" spans="1:6" x14ac:dyDescent="0.25">
      <c r="A14" s="6" t="s">
        <v>253</v>
      </c>
      <c r="B14" s="6" t="s">
        <v>254</v>
      </c>
      <c r="C14" s="1">
        <v>2300</v>
      </c>
      <c r="D14" s="1">
        <v>2300</v>
      </c>
      <c r="E14" s="1">
        <v>0</v>
      </c>
      <c r="F14" s="2">
        <f t="shared" si="0"/>
        <v>0</v>
      </c>
    </row>
    <row r="15" spans="1:6" x14ac:dyDescent="0.25">
      <c r="A15" s="6" t="s">
        <v>240</v>
      </c>
      <c r="B15" s="6" t="s">
        <v>241</v>
      </c>
      <c r="C15" s="1">
        <v>4000</v>
      </c>
      <c r="D15" s="1">
        <v>4000</v>
      </c>
      <c r="E15" s="1">
        <v>1103.5999999999999</v>
      </c>
      <c r="F15" s="2">
        <f t="shared" si="0"/>
        <v>0.27589999999999998</v>
      </c>
    </row>
    <row r="16" spans="1:6" x14ac:dyDescent="0.25">
      <c r="A16" s="6" t="s">
        <v>242</v>
      </c>
      <c r="B16" s="6" t="s">
        <v>243</v>
      </c>
      <c r="C16" s="1">
        <v>17400</v>
      </c>
      <c r="D16" s="1">
        <v>17400</v>
      </c>
      <c r="E16" s="1">
        <v>16500</v>
      </c>
      <c r="F16" s="2">
        <f t="shared" si="0"/>
        <v>0.94827586206896552</v>
      </c>
    </row>
    <row r="17" spans="1:6" x14ac:dyDescent="0.25">
      <c r="A17" s="6" t="s">
        <v>255</v>
      </c>
      <c r="B17" s="6" t="s">
        <v>256</v>
      </c>
      <c r="C17" s="1">
        <v>5800</v>
      </c>
      <c r="D17" s="1">
        <v>5800</v>
      </c>
      <c r="E17" s="1">
        <v>150</v>
      </c>
      <c r="F17" s="2">
        <f t="shared" si="0"/>
        <v>2.5862068965517241E-2</v>
      </c>
    </row>
    <row r="18" spans="1:6" x14ac:dyDescent="0.25">
      <c r="A18" s="6" t="s">
        <v>244</v>
      </c>
      <c r="B18" s="6" t="s">
        <v>87</v>
      </c>
      <c r="C18" s="1">
        <v>170200</v>
      </c>
      <c r="D18" s="1">
        <v>170200</v>
      </c>
      <c r="E18" s="1">
        <v>98470.32</v>
      </c>
      <c r="F18" s="2">
        <f t="shared" si="0"/>
        <v>0.57855652173913052</v>
      </c>
    </row>
    <row r="19" spans="1:6" x14ac:dyDescent="0.25">
      <c r="A19" s="6" t="s">
        <v>245</v>
      </c>
      <c r="B19" s="6" t="s">
        <v>246</v>
      </c>
      <c r="C19" s="1">
        <v>30590</v>
      </c>
      <c r="D19" s="1">
        <v>30590</v>
      </c>
      <c r="E19" s="1">
        <v>17037.88</v>
      </c>
      <c r="F19" s="2">
        <f t="shared" si="0"/>
        <v>0.55697548218372017</v>
      </c>
    </row>
    <row r="20" spans="1:6" x14ac:dyDescent="0.25">
      <c r="A20" s="78">
        <v>322110</v>
      </c>
      <c r="B20" s="6" t="s">
        <v>291</v>
      </c>
      <c r="C20" s="1">
        <v>100</v>
      </c>
      <c r="D20" s="1">
        <v>1000</v>
      </c>
      <c r="E20" s="1">
        <v>0</v>
      </c>
      <c r="F20" s="2">
        <v>0</v>
      </c>
    </row>
    <row r="21" spans="1:6" x14ac:dyDescent="0.25">
      <c r="A21" s="6" t="s">
        <v>257</v>
      </c>
      <c r="B21" s="6" t="s">
        <v>258</v>
      </c>
      <c r="C21" s="1">
        <v>0</v>
      </c>
      <c r="D21" s="1">
        <v>0</v>
      </c>
      <c r="E21" s="1">
        <v>0</v>
      </c>
      <c r="F21" s="2">
        <v>0</v>
      </c>
    </row>
    <row r="22" spans="1:6" x14ac:dyDescent="0.25">
      <c r="A22" s="6" t="s">
        <v>259</v>
      </c>
      <c r="B22" s="6" t="s">
        <v>260</v>
      </c>
      <c r="C22" s="1">
        <v>0</v>
      </c>
      <c r="D22" s="1">
        <v>0</v>
      </c>
      <c r="E22" s="1">
        <v>0</v>
      </c>
      <c r="F22" s="2">
        <v>0</v>
      </c>
    </row>
    <row r="23" spans="1:6" x14ac:dyDescent="0.25">
      <c r="A23" s="6" t="s">
        <v>261</v>
      </c>
      <c r="B23" s="6" t="s">
        <v>262</v>
      </c>
      <c r="C23" s="1">
        <v>3050</v>
      </c>
      <c r="D23" s="1">
        <v>3050</v>
      </c>
      <c r="E23" s="1">
        <v>2240</v>
      </c>
      <c r="F23" s="2">
        <f t="shared" si="0"/>
        <v>0.73442622950819669</v>
      </c>
    </row>
    <row r="24" spans="1:6" x14ac:dyDescent="0.25">
      <c r="A24" s="6" t="s">
        <v>263</v>
      </c>
      <c r="B24" s="6" t="s">
        <v>159</v>
      </c>
      <c r="C24" s="1">
        <v>0</v>
      </c>
      <c r="D24" s="1">
        <v>0</v>
      </c>
      <c r="E24" s="1">
        <v>0</v>
      </c>
      <c r="F24" s="2">
        <v>0</v>
      </c>
    </row>
    <row r="25" spans="1:6" x14ac:dyDescent="0.25">
      <c r="A25" s="78">
        <v>329990</v>
      </c>
      <c r="B25" s="6" t="s">
        <v>154</v>
      </c>
      <c r="C25" s="1">
        <v>2000</v>
      </c>
      <c r="D25" s="1">
        <v>2000</v>
      </c>
      <c r="E25" s="1">
        <v>0</v>
      </c>
      <c r="F25" s="2">
        <v>0</v>
      </c>
    </row>
    <row r="26" spans="1:6" ht="22.5" x14ac:dyDescent="0.25">
      <c r="A26" s="7" t="s">
        <v>264</v>
      </c>
      <c r="B26" s="7" t="s">
        <v>265</v>
      </c>
      <c r="C26" s="8">
        <v>7834</v>
      </c>
      <c r="D26" s="8">
        <v>8260</v>
      </c>
      <c r="E26" s="8">
        <f>SUM(E27:E32)</f>
        <v>5829.22</v>
      </c>
      <c r="F26" s="9">
        <f t="shared" si="0"/>
        <v>0.70571670702179179</v>
      </c>
    </row>
    <row r="27" spans="1:6" x14ac:dyDescent="0.25">
      <c r="A27" s="6" t="s">
        <v>266</v>
      </c>
      <c r="B27" s="6" t="s">
        <v>267</v>
      </c>
      <c r="C27" s="1">
        <v>224</v>
      </c>
      <c r="D27" s="1">
        <v>450</v>
      </c>
      <c r="E27" s="1">
        <v>301.60000000000002</v>
      </c>
      <c r="F27" s="2">
        <f t="shared" si="0"/>
        <v>0.67022222222222227</v>
      </c>
    </row>
    <row r="28" spans="1:6" x14ac:dyDescent="0.25">
      <c r="A28" s="6" t="s">
        <v>268</v>
      </c>
      <c r="B28" s="6" t="s">
        <v>269</v>
      </c>
      <c r="C28" s="1">
        <v>1200</v>
      </c>
      <c r="D28" s="1">
        <v>1200</v>
      </c>
      <c r="E28" s="1">
        <v>1059.49</v>
      </c>
      <c r="F28" s="2">
        <f t="shared" si="0"/>
        <v>0.8829083333333333</v>
      </c>
    </row>
    <row r="29" spans="1:6" x14ac:dyDescent="0.25">
      <c r="A29" s="6" t="s">
        <v>270</v>
      </c>
      <c r="B29" s="6" t="s">
        <v>271</v>
      </c>
      <c r="C29" s="1">
        <v>1400</v>
      </c>
      <c r="D29" s="1">
        <v>2000</v>
      </c>
      <c r="E29" s="1">
        <v>1468.3</v>
      </c>
      <c r="F29" s="2">
        <f t="shared" si="0"/>
        <v>0.73414999999999997</v>
      </c>
    </row>
    <row r="30" spans="1:6" x14ac:dyDescent="0.25">
      <c r="A30" s="6" t="s">
        <v>274</v>
      </c>
      <c r="B30" s="6" t="s">
        <v>275</v>
      </c>
      <c r="C30" s="1">
        <v>627</v>
      </c>
      <c r="D30" s="1">
        <v>627</v>
      </c>
      <c r="E30" s="1">
        <v>0</v>
      </c>
      <c r="F30" s="2">
        <f t="shared" si="0"/>
        <v>0</v>
      </c>
    </row>
    <row r="31" spans="1:6" x14ac:dyDescent="0.25">
      <c r="A31" s="6" t="s">
        <v>272</v>
      </c>
      <c r="B31" s="6" t="s">
        <v>273</v>
      </c>
      <c r="C31" s="1">
        <v>4118</v>
      </c>
      <c r="D31" s="1">
        <v>3718</v>
      </c>
      <c r="E31" s="1">
        <v>2999.83</v>
      </c>
      <c r="F31" s="2">
        <f t="shared" si="0"/>
        <v>0.80683969876277561</v>
      </c>
    </row>
    <row r="32" spans="1:6" x14ac:dyDescent="0.25">
      <c r="A32" s="78">
        <v>32329</v>
      </c>
      <c r="B32" s="6" t="s">
        <v>431</v>
      </c>
      <c r="C32" s="1">
        <v>265</v>
      </c>
      <c r="D32" s="1">
        <v>265</v>
      </c>
      <c r="E32" s="1">
        <v>0</v>
      </c>
      <c r="F32" s="2">
        <v>0</v>
      </c>
    </row>
    <row r="33" spans="1:6" ht="22.5" x14ac:dyDescent="0.25">
      <c r="A33" s="7" t="s">
        <v>276</v>
      </c>
      <c r="B33" s="7" t="s">
        <v>277</v>
      </c>
      <c r="C33" s="8">
        <v>371885.42</v>
      </c>
      <c r="D33" s="8">
        <v>380842.06</v>
      </c>
      <c r="E33" s="8">
        <f>SUM(E34:E93)</f>
        <v>138746.88999999998</v>
      </c>
      <c r="F33" s="9">
        <f t="shared" si="0"/>
        <v>0.36431608945713606</v>
      </c>
    </row>
    <row r="34" spans="1:6" x14ac:dyDescent="0.25">
      <c r="A34" s="6" t="s">
        <v>280</v>
      </c>
      <c r="B34" s="6" t="s">
        <v>281</v>
      </c>
      <c r="C34" s="1">
        <v>6720</v>
      </c>
      <c r="D34" s="1">
        <v>7240</v>
      </c>
      <c r="E34" s="1">
        <v>1389</v>
      </c>
      <c r="F34" s="2">
        <f t="shared" si="0"/>
        <v>0.19185082872928177</v>
      </c>
    </row>
    <row r="35" spans="1:6" x14ac:dyDescent="0.25">
      <c r="A35" s="6" t="s">
        <v>344</v>
      </c>
      <c r="B35" s="6" t="s">
        <v>345</v>
      </c>
      <c r="C35" s="1">
        <v>3050</v>
      </c>
      <c r="D35" s="1">
        <v>3450</v>
      </c>
      <c r="E35" s="1">
        <v>490</v>
      </c>
      <c r="F35" s="2">
        <f t="shared" si="0"/>
        <v>0.14202898550724638</v>
      </c>
    </row>
    <row r="36" spans="1:6" x14ac:dyDescent="0.25">
      <c r="A36" s="6" t="s">
        <v>282</v>
      </c>
      <c r="B36" s="6" t="s">
        <v>283</v>
      </c>
      <c r="C36" s="1">
        <v>2275.79</v>
      </c>
      <c r="D36" s="1">
        <v>3150.79</v>
      </c>
      <c r="E36" s="1">
        <v>1378.85</v>
      </c>
      <c r="F36" s="2">
        <f t="shared" si="0"/>
        <v>0.43762040631079824</v>
      </c>
    </row>
    <row r="37" spans="1:6" x14ac:dyDescent="0.25">
      <c r="A37" s="6" t="s">
        <v>373</v>
      </c>
      <c r="B37" s="6" t="s">
        <v>374</v>
      </c>
      <c r="C37" s="1">
        <v>4600</v>
      </c>
      <c r="D37" s="1">
        <v>4950</v>
      </c>
      <c r="E37" s="1">
        <v>0</v>
      </c>
      <c r="F37" s="2">
        <f t="shared" si="0"/>
        <v>0</v>
      </c>
    </row>
    <row r="38" spans="1:6" x14ac:dyDescent="0.25">
      <c r="A38" s="6" t="s">
        <v>284</v>
      </c>
      <c r="B38" s="6" t="s">
        <v>285</v>
      </c>
      <c r="C38" s="1">
        <v>3513</v>
      </c>
      <c r="D38" s="1">
        <v>4533</v>
      </c>
      <c r="E38" s="1">
        <v>210</v>
      </c>
      <c r="F38" s="2">
        <f t="shared" si="0"/>
        <v>4.6326935804103242E-2</v>
      </c>
    </row>
    <row r="39" spans="1:6" x14ac:dyDescent="0.25">
      <c r="A39" s="6" t="s">
        <v>369</v>
      </c>
      <c r="B39" s="6" t="s">
        <v>370</v>
      </c>
      <c r="C39" s="1">
        <v>4550</v>
      </c>
      <c r="D39" s="1">
        <v>4750</v>
      </c>
      <c r="E39" s="1">
        <v>5335</v>
      </c>
      <c r="F39" s="2">
        <f t="shared" si="0"/>
        <v>1.1231578947368421</v>
      </c>
    </row>
    <row r="40" spans="1:6" x14ac:dyDescent="0.25">
      <c r="A40" s="6" t="s">
        <v>371</v>
      </c>
      <c r="B40" s="6" t="s">
        <v>372</v>
      </c>
      <c r="C40" s="1">
        <v>0</v>
      </c>
      <c r="D40" s="1">
        <v>0</v>
      </c>
      <c r="E40" s="1">
        <v>0</v>
      </c>
      <c r="F40" s="2">
        <v>0</v>
      </c>
    </row>
    <row r="41" spans="1:6" x14ac:dyDescent="0.25">
      <c r="A41" s="6" t="s">
        <v>346</v>
      </c>
      <c r="B41" s="6" t="s">
        <v>347</v>
      </c>
      <c r="C41" s="1">
        <v>0</v>
      </c>
      <c r="D41" s="1">
        <v>0</v>
      </c>
      <c r="E41" s="1">
        <v>0</v>
      </c>
      <c r="F41" s="2">
        <v>0</v>
      </c>
    </row>
    <row r="42" spans="1:6" x14ac:dyDescent="0.25">
      <c r="A42" s="6" t="s">
        <v>286</v>
      </c>
      <c r="B42" s="6" t="s">
        <v>287</v>
      </c>
      <c r="C42" s="1">
        <v>271</v>
      </c>
      <c r="D42" s="1">
        <v>771</v>
      </c>
      <c r="E42" s="1">
        <v>5514.5</v>
      </c>
      <c r="F42" s="2">
        <f t="shared" si="0"/>
        <v>7.1523994811932559</v>
      </c>
    </row>
    <row r="43" spans="1:6" x14ac:dyDescent="0.25">
      <c r="A43" s="6" t="s">
        <v>348</v>
      </c>
      <c r="B43" s="6" t="s">
        <v>349</v>
      </c>
      <c r="C43" s="1">
        <v>120</v>
      </c>
      <c r="D43" s="1">
        <v>120</v>
      </c>
      <c r="E43" s="1">
        <v>0</v>
      </c>
      <c r="F43" s="2">
        <f t="shared" si="0"/>
        <v>0</v>
      </c>
    </row>
    <row r="44" spans="1:6" x14ac:dyDescent="0.25">
      <c r="A44" s="6" t="s">
        <v>288</v>
      </c>
      <c r="B44" s="6" t="s">
        <v>289</v>
      </c>
      <c r="C44" s="1">
        <v>200</v>
      </c>
      <c r="D44" s="1">
        <v>200</v>
      </c>
      <c r="E44" s="1">
        <v>528.28</v>
      </c>
      <c r="F44" s="2">
        <f t="shared" si="0"/>
        <v>2.6414</v>
      </c>
    </row>
    <row r="45" spans="1:6" x14ac:dyDescent="0.25">
      <c r="A45" s="6" t="s">
        <v>290</v>
      </c>
      <c r="B45" s="6" t="s">
        <v>291</v>
      </c>
      <c r="C45" s="1">
        <v>2269</v>
      </c>
      <c r="D45" s="1">
        <v>2269</v>
      </c>
      <c r="E45" s="1">
        <v>1135.56</v>
      </c>
      <c r="F45" s="2">
        <f t="shared" si="0"/>
        <v>0.50046716615249009</v>
      </c>
    </row>
    <row r="46" spans="1:6" x14ac:dyDescent="0.25">
      <c r="A46" s="6" t="s">
        <v>292</v>
      </c>
      <c r="B46" s="6" t="s">
        <v>293</v>
      </c>
      <c r="C46" s="1">
        <v>900</v>
      </c>
      <c r="D46" s="1">
        <v>900</v>
      </c>
      <c r="E46" s="1">
        <v>1548.31</v>
      </c>
      <c r="F46" s="2">
        <f t="shared" si="0"/>
        <v>1.7203444444444445</v>
      </c>
    </row>
    <row r="47" spans="1:6" x14ac:dyDescent="0.25">
      <c r="A47" s="6" t="s">
        <v>294</v>
      </c>
      <c r="B47" s="6" t="s">
        <v>295</v>
      </c>
      <c r="C47" s="1">
        <v>2939</v>
      </c>
      <c r="D47" s="1">
        <v>3439</v>
      </c>
      <c r="E47" s="1">
        <v>697.34</v>
      </c>
      <c r="F47" s="2">
        <f t="shared" si="0"/>
        <v>0.20277406222739169</v>
      </c>
    </row>
    <row r="48" spans="1:6" x14ac:dyDescent="0.25">
      <c r="A48" s="6" t="s">
        <v>296</v>
      </c>
      <c r="B48" s="6" t="s">
        <v>297</v>
      </c>
      <c r="C48" s="1">
        <v>5343</v>
      </c>
      <c r="D48" s="1">
        <v>5843</v>
      </c>
      <c r="E48" s="1">
        <v>2705.51</v>
      </c>
      <c r="F48" s="2">
        <f t="shared" si="0"/>
        <v>0.46303440013691599</v>
      </c>
    </row>
    <row r="49" spans="1:6" x14ac:dyDescent="0.25">
      <c r="A49" s="6" t="s">
        <v>298</v>
      </c>
      <c r="B49" s="6" t="s">
        <v>299</v>
      </c>
      <c r="C49" s="1">
        <v>8217</v>
      </c>
      <c r="D49" s="1">
        <v>8717</v>
      </c>
      <c r="E49" s="1">
        <v>2443.61</v>
      </c>
      <c r="F49" s="2">
        <f t="shared" si="0"/>
        <v>0.28032694734426983</v>
      </c>
    </row>
    <row r="50" spans="1:6" x14ac:dyDescent="0.25">
      <c r="A50" s="6" t="s">
        <v>300</v>
      </c>
      <c r="B50" s="6" t="s">
        <v>301</v>
      </c>
      <c r="C50" s="1">
        <v>2847</v>
      </c>
      <c r="D50" s="1">
        <v>2847</v>
      </c>
      <c r="E50" s="1">
        <v>74.97</v>
      </c>
      <c r="F50" s="2">
        <f t="shared" si="0"/>
        <v>2.6332982086406744E-2</v>
      </c>
    </row>
    <row r="51" spans="1:6" x14ac:dyDescent="0.25">
      <c r="A51" s="6" t="s">
        <v>302</v>
      </c>
      <c r="B51" s="6" t="s">
        <v>303</v>
      </c>
      <c r="C51" s="1">
        <v>13353</v>
      </c>
      <c r="D51" s="1">
        <v>13353</v>
      </c>
      <c r="E51" s="1">
        <v>3809.89</v>
      </c>
      <c r="F51" s="2">
        <f t="shared" si="0"/>
        <v>0.28532090167003671</v>
      </c>
    </row>
    <row r="52" spans="1:6" x14ac:dyDescent="0.25">
      <c r="A52" s="6" t="s">
        <v>304</v>
      </c>
      <c r="B52" s="6" t="s">
        <v>305</v>
      </c>
      <c r="C52" s="1">
        <v>18691</v>
      </c>
      <c r="D52" s="1">
        <v>18691</v>
      </c>
      <c r="E52" s="1">
        <v>12537.93</v>
      </c>
      <c r="F52" s="2">
        <f t="shared" si="0"/>
        <v>0.67080038521213414</v>
      </c>
    </row>
    <row r="53" spans="1:6" x14ac:dyDescent="0.25">
      <c r="A53" s="78">
        <v>322340</v>
      </c>
      <c r="B53" s="6" t="s">
        <v>432</v>
      </c>
      <c r="C53" s="1">
        <v>914</v>
      </c>
      <c r="D53" s="1">
        <v>614</v>
      </c>
      <c r="E53" s="1"/>
      <c r="F53" s="2">
        <f>E53/D53</f>
        <v>0</v>
      </c>
    </row>
    <row r="54" spans="1:6" x14ac:dyDescent="0.25">
      <c r="A54" s="6" t="s">
        <v>350</v>
      </c>
      <c r="B54" s="6" t="s">
        <v>351</v>
      </c>
      <c r="C54" s="1">
        <v>15685.06</v>
      </c>
      <c r="D54" s="1">
        <v>14965.06</v>
      </c>
      <c r="E54" s="1">
        <v>1035.24</v>
      </c>
      <c r="F54" s="2">
        <f t="shared" si="0"/>
        <v>6.9177136610210715E-2</v>
      </c>
    </row>
    <row r="55" spans="1:6" x14ac:dyDescent="0.25">
      <c r="A55" s="6" t="s">
        <v>352</v>
      </c>
      <c r="B55" s="6" t="s">
        <v>101</v>
      </c>
      <c r="C55" s="1">
        <v>798</v>
      </c>
      <c r="D55" s="1">
        <v>1098</v>
      </c>
      <c r="E55" s="1">
        <v>0</v>
      </c>
      <c r="F55" s="2">
        <f t="shared" si="0"/>
        <v>0</v>
      </c>
    </row>
    <row r="56" spans="1:6" x14ac:dyDescent="0.25">
      <c r="A56" s="6" t="s">
        <v>306</v>
      </c>
      <c r="B56" s="6" t="s">
        <v>307</v>
      </c>
      <c r="C56" s="1">
        <v>3318</v>
      </c>
      <c r="D56" s="1">
        <v>3318</v>
      </c>
      <c r="E56" s="1">
        <v>887.02</v>
      </c>
      <c r="F56" s="2">
        <f t="shared" si="0"/>
        <v>0.26733574442435204</v>
      </c>
    </row>
    <row r="57" spans="1:6" x14ac:dyDescent="0.25">
      <c r="A57" s="6" t="s">
        <v>308</v>
      </c>
      <c r="B57" s="6" t="s">
        <v>309</v>
      </c>
      <c r="C57" s="1">
        <v>232</v>
      </c>
      <c r="D57" s="1">
        <v>232</v>
      </c>
      <c r="E57" s="1">
        <v>242.72</v>
      </c>
      <c r="F57" s="2">
        <f t="shared" si="0"/>
        <v>1.0462068965517242</v>
      </c>
    </row>
    <row r="58" spans="1:6" x14ac:dyDescent="0.25">
      <c r="A58" s="6" t="s">
        <v>310</v>
      </c>
      <c r="B58" s="6" t="s">
        <v>311</v>
      </c>
      <c r="C58" s="1">
        <v>5505</v>
      </c>
      <c r="D58" s="1">
        <v>5505</v>
      </c>
      <c r="E58" s="1">
        <v>16287.93</v>
      </c>
      <c r="F58" s="2">
        <f>E58/D58</f>
        <v>2.9587520435967303</v>
      </c>
    </row>
    <row r="59" spans="1:6" x14ac:dyDescent="0.25">
      <c r="A59" s="78">
        <v>323210</v>
      </c>
      <c r="B59" s="6" t="s">
        <v>275</v>
      </c>
      <c r="C59" s="1">
        <v>4150</v>
      </c>
      <c r="D59" s="1">
        <v>4150</v>
      </c>
      <c r="E59" s="1">
        <v>2721.88</v>
      </c>
      <c r="F59" s="2">
        <f>E59/D59</f>
        <v>0.65587469879518079</v>
      </c>
    </row>
    <row r="60" spans="1:6" x14ac:dyDescent="0.25">
      <c r="A60" s="78">
        <v>323290</v>
      </c>
      <c r="B60" s="6" t="s">
        <v>437</v>
      </c>
      <c r="C60" s="1">
        <v>3500</v>
      </c>
      <c r="D60" s="1">
        <v>3500</v>
      </c>
      <c r="E60" s="1"/>
      <c r="F60" s="2">
        <f>E60/D60</f>
        <v>0</v>
      </c>
    </row>
    <row r="61" spans="1:6" x14ac:dyDescent="0.25">
      <c r="A61" s="6" t="s">
        <v>312</v>
      </c>
      <c r="B61" s="6" t="s">
        <v>313</v>
      </c>
      <c r="C61" s="1">
        <v>255</v>
      </c>
      <c r="D61" s="1">
        <v>255</v>
      </c>
      <c r="E61" s="1">
        <v>127.44</v>
      </c>
      <c r="F61" s="2">
        <f t="shared" si="0"/>
        <v>0.49976470588235294</v>
      </c>
    </row>
    <row r="62" spans="1:6" x14ac:dyDescent="0.25">
      <c r="A62" s="6" t="s">
        <v>314</v>
      </c>
      <c r="B62" s="6" t="s">
        <v>315</v>
      </c>
      <c r="C62" s="1">
        <v>873.89</v>
      </c>
      <c r="D62" s="1">
        <v>873.89</v>
      </c>
      <c r="E62" s="1">
        <v>780</v>
      </c>
      <c r="F62" s="2">
        <f t="shared" si="0"/>
        <v>0.89256084861939144</v>
      </c>
    </row>
    <row r="63" spans="1:6" x14ac:dyDescent="0.25">
      <c r="A63" s="6" t="s">
        <v>353</v>
      </c>
      <c r="B63" s="6" t="s">
        <v>354</v>
      </c>
      <c r="C63" s="1">
        <v>1000</v>
      </c>
      <c r="D63" s="1">
        <v>1000</v>
      </c>
      <c r="E63" s="1">
        <v>0</v>
      </c>
      <c r="F63" s="2">
        <f t="shared" si="0"/>
        <v>0</v>
      </c>
    </row>
    <row r="64" spans="1:6" x14ac:dyDescent="0.25">
      <c r="A64" s="6" t="s">
        <v>316</v>
      </c>
      <c r="B64" s="6" t="s">
        <v>317</v>
      </c>
      <c r="C64" s="1">
        <v>4289</v>
      </c>
      <c r="D64" s="1">
        <v>4289</v>
      </c>
      <c r="E64" s="1">
        <v>2571.54</v>
      </c>
      <c r="F64" s="2">
        <f t="shared" si="0"/>
        <v>0.59956633247843316</v>
      </c>
    </row>
    <row r="65" spans="1:6" x14ac:dyDescent="0.25">
      <c r="A65" s="6" t="s">
        <v>318</v>
      </c>
      <c r="B65" s="6" t="s">
        <v>319</v>
      </c>
      <c r="C65" s="1">
        <v>2460</v>
      </c>
      <c r="D65" s="1">
        <v>2460</v>
      </c>
      <c r="E65" s="1">
        <v>1523.43</v>
      </c>
      <c r="F65" s="2">
        <f t="shared" si="0"/>
        <v>0.6192804878048781</v>
      </c>
    </row>
    <row r="66" spans="1:6" x14ac:dyDescent="0.25">
      <c r="A66" s="6" t="s">
        <v>320</v>
      </c>
      <c r="B66" s="6" t="s">
        <v>321</v>
      </c>
      <c r="C66" s="1">
        <v>150</v>
      </c>
      <c r="D66" s="1">
        <v>150</v>
      </c>
      <c r="E66" s="1">
        <v>75</v>
      </c>
      <c r="F66" s="2">
        <f t="shared" si="0"/>
        <v>0.5</v>
      </c>
    </row>
    <row r="67" spans="1:6" x14ac:dyDescent="0.25">
      <c r="A67" s="6" t="s">
        <v>322</v>
      </c>
      <c r="B67" s="6" t="s">
        <v>323</v>
      </c>
      <c r="C67" s="1">
        <v>0</v>
      </c>
      <c r="D67" s="1">
        <v>0</v>
      </c>
      <c r="E67" s="1">
        <v>0</v>
      </c>
      <c r="F67" s="2">
        <v>0</v>
      </c>
    </row>
    <row r="68" spans="1:6" x14ac:dyDescent="0.25">
      <c r="A68" s="6" t="s">
        <v>324</v>
      </c>
      <c r="B68" s="6" t="s">
        <v>325</v>
      </c>
      <c r="C68" s="1">
        <v>3897</v>
      </c>
      <c r="D68" s="1">
        <v>3897</v>
      </c>
      <c r="E68" s="1">
        <v>1948.5</v>
      </c>
      <c r="F68" s="2">
        <f t="shared" si="0"/>
        <v>0.5</v>
      </c>
    </row>
    <row r="69" spans="1:6" x14ac:dyDescent="0.25">
      <c r="A69" s="6" t="s">
        <v>326</v>
      </c>
      <c r="B69" s="6" t="s">
        <v>327</v>
      </c>
      <c r="C69" s="1">
        <v>2281.5700000000002</v>
      </c>
      <c r="D69" s="1">
        <v>4281.57</v>
      </c>
      <c r="E69" s="1">
        <v>119.8</v>
      </c>
      <c r="F69" s="2">
        <f t="shared" si="0"/>
        <v>2.7980390370821919E-2</v>
      </c>
    </row>
    <row r="70" spans="1:6" x14ac:dyDescent="0.25">
      <c r="A70" s="6" t="s">
        <v>365</v>
      </c>
      <c r="B70" s="6" t="s">
        <v>366</v>
      </c>
      <c r="C70" s="1">
        <v>500</v>
      </c>
      <c r="D70" s="1">
        <v>500</v>
      </c>
      <c r="E70" s="1">
        <v>169.24</v>
      </c>
      <c r="F70" s="2">
        <f t="shared" si="0"/>
        <v>0.33848</v>
      </c>
    </row>
    <row r="71" spans="1:6" x14ac:dyDescent="0.25">
      <c r="A71" s="6" t="s">
        <v>247</v>
      </c>
      <c r="B71" s="6" t="s">
        <v>248</v>
      </c>
      <c r="C71" s="1">
        <v>1016.2</v>
      </c>
      <c r="D71" s="1">
        <v>1016.2</v>
      </c>
      <c r="E71" s="1">
        <v>594.48</v>
      </c>
      <c r="F71" s="2">
        <f t="shared" si="0"/>
        <v>0.58500295217476872</v>
      </c>
    </row>
    <row r="72" spans="1:6" x14ac:dyDescent="0.25">
      <c r="A72" s="6" t="s">
        <v>257</v>
      </c>
      <c r="B72" s="6" t="s">
        <v>258</v>
      </c>
      <c r="C72" s="1">
        <v>0</v>
      </c>
      <c r="D72" s="1">
        <v>0</v>
      </c>
      <c r="E72" s="1">
        <v>0</v>
      </c>
      <c r="F72" s="2">
        <v>0</v>
      </c>
    </row>
    <row r="73" spans="1:6" x14ac:dyDescent="0.25">
      <c r="A73" s="6" t="s">
        <v>328</v>
      </c>
      <c r="B73" s="6" t="s">
        <v>329</v>
      </c>
      <c r="C73" s="1">
        <v>3639.08</v>
      </c>
      <c r="D73" s="1">
        <v>3639.08</v>
      </c>
      <c r="E73" s="1">
        <v>1194.54</v>
      </c>
      <c r="F73" s="2">
        <f t="shared" si="0"/>
        <v>0.32825329478879278</v>
      </c>
    </row>
    <row r="74" spans="1:6" x14ac:dyDescent="0.25">
      <c r="A74" s="78">
        <v>323810</v>
      </c>
      <c r="B74" s="6" t="s">
        <v>433</v>
      </c>
      <c r="C74" s="1">
        <v>66</v>
      </c>
      <c r="D74" s="1">
        <v>66</v>
      </c>
      <c r="E74" s="1">
        <v>0</v>
      </c>
      <c r="F74" s="2">
        <v>0</v>
      </c>
    </row>
    <row r="75" spans="1:6" x14ac:dyDescent="0.25">
      <c r="A75" s="78">
        <v>32382</v>
      </c>
      <c r="B75" s="6" t="s">
        <v>434</v>
      </c>
      <c r="C75" s="1">
        <v>13</v>
      </c>
      <c r="D75" s="1">
        <v>13</v>
      </c>
      <c r="E75" s="1">
        <v>0</v>
      </c>
      <c r="F75" s="2">
        <v>0</v>
      </c>
    </row>
    <row r="76" spans="1:6" x14ac:dyDescent="0.25">
      <c r="A76" s="6" t="s">
        <v>330</v>
      </c>
      <c r="B76" s="6" t="s">
        <v>331</v>
      </c>
      <c r="C76" s="1">
        <v>2881</v>
      </c>
      <c r="D76" s="1">
        <v>2881</v>
      </c>
      <c r="E76" s="1">
        <v>1321.62</v>
      </c>
      <c r="F76" s="2">
        <f t="shared" ref="F76:F93" si="1">E76/D76</f>
        <v>0.45873654980909401</v>
      </c>
    </row>
    <row r="77" spans="1:6" x14ac:dyDescent="0.25">
      <c r="A77" s="6" t="s">
        <v>332</v>
      </c>
      <c r="B77" s="6" t="s">
        <v>333</v>
      </c>
      <c r="C77" s="1">
        <v>250</v>
      </c>
      <c r="D77" s="1">
        <v>250</v>
      </c>
      <c r="E77" s="1">
        <v>0</v>
      </c>
      <c r="F77" s="2">
        <f t="shared" si="1"/>
        <v>0</v>
      </c>
    </row>
    <row r="78" spans="1:6" x14ac:dyDescent="0.25">
      <c r="A78" s="6" t="s">
        <v>355</v>
      </c>
      <c r="B78" s="6" t="s">
        <v>356</v>
      </c>
      <c r="C78" s="1">
        <v>15</v>
      </c>
      <c r="D78" s="1">
        <v>15</v>
      </c>
      <c r="E78" s="1">
        <v>0</v>
      </c>
      <c r="F78" s="2">
        <f t="shared" si="1"/>
        <v>0</v>
      </c>
    </row>
    <row r="79" spans="1:6" x14ac:dyDescent="0.25">
      <c r="A79" s="6" t="s">
        <v>357</v>
      </c>
      <c r="B79" s="6" t="s">
        <v>358</v>
      </c>
      <c r="C79" s="1">
        <v>0</v>
      </c>
      <c r="D79" s="1">
        <v>0</v>
      </c>
      <c r="E79" s="1">
        <v>0</v>
      </c>
      <c r="F79" s="2">
        <v>0</v>
      </c>
    </row>
    <row r="80" spans="1:6" x14ac:dyDescent="0.25">
      <c r="A80" s="6" t="s">
        <v>334</v>
      </c>
      <c r="B80" s="6" t="s">
        <v>335</v>
      </c>
      <c r="C80" s="1">
        <v>603.36</v>
      </c>
      <c r="D80" s="1">
        <v>603.36</v>
      </c>
      <c r="E80" s="1">
        <v>301.68</v>
      </c>
      <c r="F80" s="2">
        <f t="shared" si="1"/>
        <v>0.5</v>
      </c>
    </row>
    <row r="81" spans="1:6" x14ac:dyDescent="0.25">
      <c r="A81" s="6" t="s">
        <v>336</v>
      </c>
      <c r="B81" s="6" t="s">
        <v>337</v>
      </c>
      <c r="C81" s="1">
        <v>114</v>
      </c>
      <c r="D81" s="1">
        <v>114</v>
      </c>
      <c r="E81" s="1">
        <v>0</v>
      </c>
      <c r="F81" s="2">
        <f t="shared" si="1"/>
        <v>0</v>
      </c>
    </row>
    <row r="82" spans="1:6" x14ac:dyDescent="0.25">
      <c r="A82" s="78">
        <v>32922</v>
      </c>
      <c r="B82" s="6" t="s">
        <v>435</v>
      </c>
      <c r="C82" s="1">
        <v>463.38</v>
      </c>
      <c r="D82" s="1">
        <v>463.38</v>
      </c>
      <c r="E82" s="1">
        <v>231.69</v>
      </c>
      <c r="F82" s="2">
        <f t="shared" si="1"/>
        <v>0.5</v>
      </c>
    </row>
    <row r="83" spans="1:6" x14ac:dyDescent="0.25">
      <c r="A83" s="78">
        <v>32923</v>
      </c>
      <c r="B83" s="6" t="s">
        <v>436</v>
      </c>
      <c r="C83" s="1">
        <v>377.94</v>
      </c>
      <c r="D83" s="1">
        <v>377.94</v>
      </c>
      <c r="E83" s="1">
        <v>188.97</v>
      </c>
      <c r="F83" s="2">
        <f t="shared" si="1"/>
        <v>0.5</v>
      </c>
    </row>
    <row r="84" spans="1:6" x14ac:dyDescent="0.25">
      <c r="A84" s="6" t="s">
        <v>338</v>
      </c>
      <c r="B84" s="6" t="s">
        <v>156</v>
      </c>
      <c r="C84" s="1">
        <v>1133</v>
      </c>
      <c r="D84" s="1">
        <v>2133</v>
      </c>
      <c r="E84" s="1">
        <v>1975.06</v>
      </c>
      <c r="F84" s="2">
        <f t="shared" si="1"/>
        <v>0.92595405532114394</v>
      </c>
    </row>
    <row r="85" spans="1:6" x14ac:dyDescent="0.25">
      <c r="A85" s="6" t="s">
        <v>339</v>
      </c>
      <c r="B85" s="6" t="s">
        <v>340</v>
      </c>
      <c r="C85" s="1">
        <v>254.84</v>
      </c>
      <c r="D85" s="1">
        <v>254.84</v>
      </c>
      <c r="E85" s="1">
        <v>108.09</v>
      </c>
      <c r="F85" s="2">
        <f t="shared" si="1"/>
        <v>0.42414848532412497</v>
      </c>
    </row>
    <row r="86" spans="1:6" x14ac:dyDescent="0.25">
      <c r="A86" s="6" t="s">
        <v>259</v>
      </c>
      <c r="B86" s="6" t="s">
        <v>260</v>
      </c>
      <c r="C86" s="1">
        <v>0</v>
      </c>
      <c r="D86" s="1">
        <v>0</v>
      </c>
      <c r="E86" s="1">
        <v>0</v>
      </c>
      <c r="F86" s="2">
        <v>0</v>
      </c>
    </row>
    <row r="87" spans="1:6" x14ac:dyDescent="0.25">
      <c r="A87" s="6" t="s">
        <v>359</v>
      </c>
      <c r="B87" s="6" t="s">
        <v>360</v>
      </c>
      <c r="C87" s="1">
        <v>200</v>
      </c>
      <c r="D87" s="1">
        <v>200</v>
      </c>
      <c r="E87" s="1">
        <v>0</v>
      </c>
      <c r="F87" s="2">
        <f t="shared" si="1"/>
        <v>0</v>
      </c>
    </row>
    <row r="88" spans="1:6" x14ac:dyDescent="0.25">
      <c r="A88" s="6" t="s">
        <v>341</v>
      </c>
      <c r="B88" s="6" t="s">
        <v>154</v>
      </c>
      <c r="C88" s="1">
        <v>23428</v>
      </c>
      <c r="D88" s="1">
        <v>24704</v>
      </c>
      <c r="E88" s="1">
        <v>4915.95</v>
      </c>
      <c r="F88" s="2">
        <f t="shared" si="1"/>
        <v>0.19899409002590673</v>
      </c>
    </row>
    <row r="89" spans="1:6" x14ac:dyDescent="0.25">
      <c r="A89" s="6" t="s">
        <v>342</v>
      </c>
      <c r="B89" s="6" t="s">
        <v>343</v>
      </c>
      <c r="C89" s="1">
        <v>609.95000000000005</v>
      </c>
      <c r="D89" s="1">
        <v>609.95000000000005</v>
      </c>
      <c r="E89" s="1">
        <v>317.5</v>
      </c>
      <c r="F89" s="2">
        <f t="shared" si="1"/>
        <v>0.52053447003852771</v>
      </c>
    </row>
    <row r="90" spans="1:6" x14ac:dyDescent="0.25">
      <c r="A90" s="6" t="s">
        <v>363</v>
      </c>
      <c r="B90" s="6" t="s">
        <v>364</v>
      </c>
      <c r="C90" s="1">
        <v>1443</v>
      </c>
      <c r="D90" s="1">
        <v>1443</v>
      </c>
      <c r="E90" s="1">
        <v>470.75</v>
      </c>
      <c r="F90" s="2">
        <f t="shared" si="1"/>
        <v>0.32623007623007622</v>
      </c>
    </row>
    <row r="91" spans="1:6" x14ac:dyDescent="0.25">
      <c r="A91" s="6" t="s">
        <v>278</v>
      </c>
      <c r="B91" s="6" t="s">
        <v>279</v>
      </c>
      <c r="C91" s="1">
        <v>101001</v>
      </c>
      <c r="D91" s="1">
        <v>101001</v>
      </c>
      <c r="E91" s="1">
        <v>57893.07</v>
      </c>
      <c r="F91" s="2">
        <f t="shared" si="1"/>
        <v>0.57319303769269614</v>
      </c>
    </row>
    <row r="92" spans="1:6" x14ac:dyDescent="0.25">
      <c r="A92" s="6" t="s">
        <v>367</v>
      </c>
      <c r="B92" s="6" t="s">
        <v>368</v>
      </c>
      <c r="C92" s="1">
        <v>21000</v>
      </c>
      <c r="D92" s="1">
        <v>21000</v>
      </c>
      <c r="E92" s="1">
        <v>0</v>
      </c>
      <c r="F92" s="2">
        <f t="shared" si="1"/>
        <v>0</v>
      </c>
    </row>
    <row r="93" spans="1:6" x14ac:dyDescent="0.25">
      <c r="A93" s="6" t="s">
        <v>361</v>
      </c>
      <c r="B93" s="6" t="s">
        <v>362</v>
      </c>
      <c r="C93" s="1">
        <v>909.36</v>
      </c>
      <c r="D93" s="1">
        <v>945</v>
      </c>
      <c r="E93" s="1">
        <v>945</v>
      </c>
      <c r="F93" s="2">
        <f t="shared" si="1"/>
        <v>1</v>
      </c>
    </row>
    <row r="94" spans="1:6" ht="22.5" x14ac:dyDescent="0.25">
      <c r="A94" s="7" t="s">
        <v>375</v>
      </c>
      <c r="B94" s="7" t="s">
        <v>376</v>
      </c>
      <c r="C94" s="8">
        <v>232</v>
      </c>
      <c r="D94" s="8">
        <v>232</v>
      </c>
      <c r="E94" s="8">
        <f>SUM(E95)</f>
        <v>0</v>
      </c>
      <c r="F94" s="9">
        <f t="shared" ref="F94:F118" si="2">E94/D94</f>
        <v>0</v>
      </c>
    </row>
    <row r="95" spans="1:6" x14ac:dyDescent="0.25">
      <c r="A95" s="6" t="s">
        <v>300</v>
      </c>
      <c r="B95" s="6" t="s">
        <v>301</v>
      </c>
      <c r="C95" s="1">
        <v>232</v>
      </c>
      <c r="D95" s="1">
        <v>232</v>
      </c>
      <c r="E95" s="1">
        <v>0</v>
      </c>
      <c r="F95" s="2">
        <f t="shared" si="2"/>
        <v>0</v>
      </c>
    </row>
    <row r="96" spans="1:6" ht="22.5" x14ac:dyDescent="0.25">
      <c r="A96" s="7" t="s">
        <v>377</v>
      </c>
      <c r="B96" s="7" t="s">
        <v>378</v>
      </c>
      <c r="C96" s="8">
        <v>2145</v>
      </c>
      <c r="D96" s="8">
        <v>2145</v>
      </c>
      <c r="E96" s="8">
        <f>SUM(E97)</f>
        <v>2484.1799999999998</v>
      </c>
      <c r="F96" s="9">
        <f t="shared" si="2"/>
        <v>1.158125874125874</v>
      </c>
    </row>
    <row r="97" spans="1:6" x14ac:dyDescent="0.25">
      <c r="A97" s="6" t="s">
        <v>300</v>
      </c>
      <c r="B97" s="6" t="s">
        <v>301</v>
      </c>
      <c r="C97" s="1">
        <v>2145</v>
      </c>
      <c r="D97" s="1">
        <v>2145</v>
      </c>
      <c r="E97" s="1">
        <v>2484.1799999999998</v>
      </c>
      <c r="F97" s="2">
        <f t="shared" si="2"/>
        <v>1.158125874125874</v>
      </c>
    </row>
    <row r="98" spans="1:6" ht="22.5" x14ac:dyDescent="0.25">
      <c r="A98" s="7" t="s">
        <v>379</v>
      </c>
      <c r="B98" s="7" t="s">
        <v>380</v>
      </c>
      <c r="C98" s="8">
        <v>14473</v>
      </c>
      <c r="D98" s="8">
        <v>14623</v>
      </c>
      <c r="E98" s="8">
        <f>SUM(E99:E104)</f>
        <v>12152.08</v>
      </c>
      <c r="F98" s="9">
        <f t="shared" si="2"/>
        <v>0.83102509744922382</v>
      </c>
    </row>
    <row r="99" spans="1:6" x14ac:dyDescent="0.25">
      <c r="A99" s="6" t="s">
        <v>234</v>
      </c>
      <c r="B99" s="6" t="s">
        <v>235</v>
      </c>
      <c r="C99" s="1">
        <v>10150</v>
      </c>
      <c r="D99" s="1">
        <v>10880</v>
      </c>
      <c r="E99" s="1">
        <v>9152</v>
      </c>
      <c r="F99" s="2">
        <f t="shared" si="2"/>
        <v>0.8411764705882353</v>
      </c>
    </row>
    <row r="100" spans="1:6" x14ac:dyDescent="0.25">
      <c r="A100" s="6" t="s">
        <v>238</v>
      </c>
      <c r="B100" s="6" t="s">
        <v>239</v>
      </c>
      <c r="C100" s="1">
        <v>440</v>
      </c>
      <c r="D100" s="1">
        <v>440</v>
      </c>
      <c r="E100" s="1">
        <v>0</v>
      </c>
      <c r="F100" s="2">
        <f t="shared" si="2"/>
        <v>0</v>
      </c>
    </row>
    <row r="101" spans="1:6" x14ac:dyDescent="0.25">
      <c r="A101" s="6" t="s">
        <v>242</v>
      </c>
      <c r="B101" s="6" t="s">
        <v>243</v>
      </c>
      <c r="C101" s="1">
        <v>1250</v>
      </c>
      <c r="D101" s="1">
        <v>900</v>
      </c>
      <c r="E101" s="1">
        <v>900</v>
      </c>
      <c r="F101" s="2">
        <f t="shared" si="2"/>
        <v>1</v>
      </c>
    </row>
    <row r="102" spans="1:6" x14ac:dyDescent="0.25">
      <c r="A102" s="6" t="s">
        <v>255</v>
      </c>
      <c r="B102" s="6" t="s">
        <v>256</v>
      </c>
      <c r="C102" s="1">
        <v>353</v>
      </c>
      <c r="D102" s="1">
        <v>383</v>
      </c>
      <c r="E102" s="1">
        <v>150</v>
      </c>
      <c r="F102" s="2">
        <f t="shared" si="2"/>
        <v>0.391644908616188</v>
      </c>
    </row>
    <row r="103" spans="1:6" x14ac:dyDescent="0.25">
      <c r="A103" s="6" t="s">
        <v>244</v>
      </c>
      <c r="B103" s="6" t="s">
        <v>87</v>
      </c>
      <c r="C103" s="1">
        <v>1710</v>
      </c>
      <c r="D103" s="1">
        <v>1880</v>
      </c>
      <c r="E103" s="1">
        <v>1479.44</v>
      </c>
      <c r="F103" s="2">
        <f t="shared" si="2"/>
        <v>0.78693617021276596</v>
      </c>
    </row>
    <row r="104" spans="1:6" x14ac:dyDescent="0.25">
      <c r="A104" s="6" t="s">
        <v>245</v>
      </c>
      <c r="B104" s="6" t="s">
        <v>246</v>
      </c>
      <c r="C104" s="1">
        <v>570</v>
      </c>
      <c r="D104" s="1">
        <v>580</v>
      </c>
      <c r="E104" s="1">
        <v>470.64</v>
      </c>
      <c r="F104" s="2">
        <f t="shared" si="2"/>
        <v>0.81144827586206891</v>
      </c>
    </row>
    <row r="105" spans="1:6" ht="22.5" x14ac:dyDescent="0.25">
      <c r="A105" s="7" t="s">
        <v>381</v>
      </c>
      <c r="B105" s="7" t="s">
        <v>382</v>
      </c>
      <c r="C105" s="8">
        <v>7938</v>
      </c>
      <c r="D105" s="8">
        <v>7938</v>
      </c>
      <c r="E105" s="8">
        <f>SUM(E106:E110)</f>
        <v>0</v>
      </c>
      <c r="F105" s="9">
        <f t="shared" si="2"/>
        <v>0</v>
      </c>
    </row>
    <row r="106" spans="1:6" x14ac:dyDescent="0.25">
      <c r="A106" s="6" t="s">
        <v>234</v>
      </c>
      <c r="B106" s="6" t="s">
        <v>235</v>
      </c>
      <c r="C106" s="1">
        <v>5220</v>
      </c>
      <c r="D106" s="1">
        <v>5220</v>
      </c>
      <c r="E106" s="1">
        <v>0</v>
      </c>
      <c r="F106" s="2">
        <f t="shared" si="2"/>
        <v>0</v>
      </c>
    </row>
    <row r="107" spans="1:6" x14ac:dyDescent="0.25">
      <c r="A107" s="6" t="s">
        <v>238</v>
      </c>
      <c r="B107" s="6" t="s">
        <v>239</v>
      </c>
      <c r="C107" s="1">
        <v>1370</v>
      </c>
      <c r="D107" s="1">
        <v>1370</v>
      </c>
      <c r="E107" s="1">
        <v>0</v>
      </c>
      <c r="F107" s="2">
        <f t="shared" si="2"/>
        <v>0</v>
      </c>
    </row>
    <row r="108" spans="1:6" x14ac:dyDescent="0.25">
      <c r="A108" s="6" t="s">
        <v>255</v>
      </c>
      <c r="B108" s="6" t="s">
        <v>256</v>
      </c>
      <c r="C108" s="1">
        <v>203</v>
      </c>
      <c r="D108" s="1">
        <v>203</v>
      </c>
      <c r="E108" s="1">
        <v>0</v>
      </c>
      <c r="F108" s="2">
        <f t="shared" si="2"/>
        <v>0</v>
      </c>
    </row>
    <row r="109" spans="1:6" x14ac:dyDescent="0.25">
      <c r="A109" s="6" t="s">
        <v>244</v>
      </c>
      <c r="B109" s="6" t="s">
        <v>87</v>
      </c>
      <c r="C109" s="1">
        <v>875</v>
      </c>
      <c r="D109" s="1">
        <v>875</v>
      </c>
      <c r="E109" s="1">
        <v>0</v>
      </c>
      <c r="F109" s="2">
        <f t="shared" si="2"/>
        <v>0</v>
      </c>
    </row>
    <row r="110" spans="1:6" x14ac:dyDescent="0.25">
      <c r="A110" s="6" t="s">
        <v>245</v>
      </c>
      <c r="B110" s="6" t="s">
        <v>246</v>
      </c>
      <c r="C110" s="1">
        <v>270</v>
      </c>
      <c r="D110" s="1">
        <v>270</v>
      </c>
      <c r="E110" s="1">
        <v>0</v>
      </c>
      <c r="F110" s="2">
        <f t="shared" si="2"/>
        <v>0</v>
      </c>
    </row>
    <row r="111" spans="1:6" ht="22.5" x14ac:dyDescent="0.25">
      <c r="A111" s="7" t="s">
        <v>383</v>
      </c>
      <c r="B111" s="7" t="s">
        <v>384</v>
      </c>
      <c r="C111" s="8">
        <v>1990</v>
      </c>
      <c r="D111" s="8">
        <v>1990</v>
      </c>
      <c r="E111" s="8">
        <v>0</v>
      </c>
      <c r="F111" s="9">
        <f t="shared" si="2"/>
        <v>0</v>
      </c>
    </row>
    <row r="112" spans="1:6" x14ac:dyDescent="0.25">
      <c r="A112" s="6" t="s">
        <v>300</v>
      </c>
      <c r="B112" s="6" t="s">
        <v>301</v>
      </c>
      <c r="C112" s="1">
        <v>1990</v>
      </c>
      <c r="D112" s="1">
        <v>1990</v>
      </c>
      <c r="E112" s="1">
        <v>0</v>
      </c>
      <c r="F112" s="2">
        <f t="shared" si="2"/>
        <v>0</v>
      </c>
    </row>
    <row r="113" spans="1:6" ht="22.5" x14ac:dyDescent="0.25">
      <c r="A113" s="7" t="s">
        <v>385</v>
      </c>
      <c r="B113" s="7" t="s">
        <v>386</v>
      </c>
      <c r="C113" s="8">
        <v>25744</v>
      </c>
      <c r="D113" s="8">
        <v>25744</v>
      </c>
      <c r="E113" s="8">
        <f>SUM(E114:E118)</f>
        <v>3008.86</v>
      </c>
      <c r="F113" s="9">
        <f t="shared" si="2"/>
        <v>0.11687616532007458</v>
      </c>
    </row>
    <row r="114" spans="1:6" x14ac:dyDescent="0.25">
      <c r="A114" s="6" t="s">
        <v>389</v>
      </c>
      <c r="B114" s="6" t="s">
        <v>390</v>
      </c>
      <c r="C114" s="1">
        <v>565</v>
      </c>
      <c r="D114" s="1">
        <v>565</v>
      </c>
      <c r="E114" s="1">
        <v>0</v>
      </c>
      <c r="F114" s="2">
        <f t="shared" si="2"/>
        <v>0</v>
      </c>
    </row>
    <row r="115" spans="1:6" x14ac:dyDescent="0.25">
      <c r="A115" s="6" t="s">
        <v>391</v>
      </c>
      <c r="B115" s="6" t="s">
        <v>392</v>
      </c>
      <c r="C115" s="1">
        <v>665</v>
      </c>
      <c r="D115" s="1">
        <v>665</v>
      </c>
      <c r="E115" s="1">
        <v>0</v>
      </c>
      <c r="F115" s="2">
        <f t="shared" si="2"/>
        <v>0</v>
      </c>
    </row>
    <row r="116" spans="1:6" x14ac:dyDescent="0.25">
      <c r="A116" s="6" t="s">
        <v>387</v>
      </c>
      <c r="B116" s="6" t="s">
        <v>388</v>
      </c>
      <c r="C116" s="1">
        <v>8654</v>
      </c>
      <c r="D116" s="1">
        <v>8654</v>
      </c>
      <c r="E116" s="1">
        <v>2778.05</v>
      </c>
      <c r="F116" s="2">
        <f t="shared" si="2"/>
        <v>0.32101340420614749</v>
      </c>
    </row>
    <row r="117" spans="1:6" x14ac:dyDescent="0.25">
      <c r="A117" s="6" t="s">
        <v>393</v>
      </c>
      <c r="B117" s="6" t="s">
        <v>180</v>
      </c>
      <c r="C117" s="1">
        <v>13000</v>
      </c>
      <c r="D117" s="1">
        <v>13000</v>
      </c>
      <c r="E117" s="1">
        <v>230.81</v>
      </c>
      <c r="F117" s="2">
        <f t="shared" si="2"/>
        <v>1.7754615384615386E-2</v>
      </c>
    </row>
    <row r="118" spans="1:6" x14ac:dyDescent="0.25">
      <c r="A118" s="78">
        <v>452110</v>
      </c>
      <c r="B118" s="6" t="s">
        <v>183</v>
      </c>
      <c r="C118" s="1">
        <v>2860</v>
      </c>
      <c r="D118" s="1">
        <v>2860</v>
      </c>
      <c r="E118" s="1">
        <v>0</v>
      </c>
      <c r="F118" s="2">
        <f t="shared" si="2"/>
        <v>0</v>
      </c>
    </row>
    <row r="119" spans="1:6" ht="22.5" x14ac:dyDescent="0.25">
      <c r="A119" s="7" t="s">
        <v>438</v>
      </c>
      <c r="B119" s="7" t="s">
        <v>439</v>
      </c>
      <c r="C119" s="8">
        <v>90019</v>
      </c>
      <c r="D119" s="8">
        <v>90019</v>
      </c>
      <c r="E119" s="8">
        <f>SUM(E120:E129)</f>
        <v>39646.500000000007</v>
      </c>
      <c r="F119" s="9">
        <f t="shared" ref="F119:F120" si="3">E119/D119</f>
        <v>0.4404236883324632</v>
      </c>
    </row>
    <row r="120" spans="1:6" x14ac:dyDescent="0.25">
      <c r="A120" s="78">
        <v>311110</v>
      </c>
      <c r="B120" s="6" t="s">
        <v>235</v>
      </c>
      <c r="C120" s="1">
        <v>68535</v>
      </c>
      <c r="D120" s="1">
        <v>68535</v>
      </c>
      <c r="E120" s="1">
        <v>32617.88</v>
      </c>
      <c r="F120" s="2">
        <f t="shared" si="3"/>
        <v>0.47593025461443061</v>
      </c>
    </row>
    <row r="121" spans="1:6" x14ac:dyDescent="0.25">
      <c r="A121" s="78">
        <v>312120</v>
      </c>
      <c r="B121" s="6" t="s">
        <v>239</v>
      </c>
      <c r="C121" s="1">
        <v>1200</v>
      </c>
      <c r="D121" s="1">
        <v>1200</v>
      </c>
      <c r="E121" s="1">
        <v>300</v>
      </c>
      <c r="F121" s="2">
        <v>0</v>
      </c>
    </row>
    <row r="122" spans="1:6" x14ac:dyDescent="0.25">
      <c r="A122" s="78">
        <v>31213</v>
      </c>
      <c r="B122" s="6" t="s">
        <v>252</v>
      </c>
      <c r="C122" s="1">
        <v>600</v>
      </c>
      <c r="D122" s="1">
        <v>600</v>
      </c>
      <c r="E122" s="1">
        <v>0</v>
      </c>
      <c r="F122" s="2">
        <f t="shared" ref="F122:F129" si="4">E122/D122</f>
        <v>0</v>
      </c>
    </row>
    <row r="123" spans="1:6" x14ac:dyDescent="0.25">
      <c r="A123" s="78">
        <v>31216</v>
      </c>
      <c r="B123" s="6" t="s">
        <v>243</v>
      </c>
      <c r="C123" s="1">
        <v>900</v>
      </c>
      <c r="D123" s="1">
        <v>900</v>
      </c>
      <c r="E123" s="1">
        <v>600</v>
      </c>
      <c r="F123" s="2">
        <f t="shared" si="4"/>
        <v>0.66666666666666663</v>
      </c>
    </row>
    <row r="124" spans="1:6" x14ac:dyDescent="0.25">
      <c r="A124" s="78">
        <v>31219</v>
      </c>
      <c r="B124" s="6" t="s">
        <v>256</v>
      </c>
      <c r="C124" s="1">
        <v>0</v>
      </c>
      <c r="D124" s="1">
        <v>0</v>
      </c>
      <c r="E124" s="1">
        <v>0</v>
      </c>
      <c r="F124" s="2">
        <v>0</v>
      </c>
    </row>
    <row r="125" spans="1:6" x14ac:dyDescent="0.25">
      <c r="A125" s="78">
        <v>313210</v>
      </c>
      <c r="B125" s="6" t="s">
        <v>87</v>
      </c>
      <c r="C125" s="1">
        <v>11352</v>
      </c>
      <c r="D125" s="1">
        <v>11352</v>
      </c>
      <c r="E125" s="1">
        <v>5381.94</v>
      </c>
      <c r="F125" s="2">
        <f>E125/D125</f>
        <v>0.4740961945031712</v>
      </c>
    </row>
    <row r="126" spans="1:6" x14ac:dyDescent="0.25">
      <c r="A126" s="78">
        <v>32121</v>
      </c>
      <c r="B126" s="6" t="s">
        <v>246</v>
      </c>
      <c r="C126" s="1">
        <v>332</v>
      </c>
      <c r="D126" s="1">
        <v>332</v>
      </c>
      <c r="E126" s="1">
        <v>262.8</v>
      </c>
      <c r="F126" s="2">
        <f t="shared" si="4"/>
        <v>0.79156626506024097</v>
      </c>
    </row>
    <row r="127" spans="1:6" x14ac:dyDescent="0.25">
      <c r="A127" s="78">
        <v>32219</v>
      </c>
      <c r="B127" s="6" t="s">
        <v>299</v>
      </c>
      <c r="C127" s="1">
        <v>1300</v>
      </c>
      <c r="D127" s="1">
        <v>1300</v>
      </c>
      <c r="E127" s="1">
        <v>483.88</v>
      </c>
      <c r="F127" s="2">
        <f t="shared" si="4"/>
        <v>0.37221538461538461</v>
      </c>
    </row>
    <row r="128" spans="1:6" x14ac:dyDescent="0.25">
      <c r="A128" s="78">
        <v>32224</v>
      </c>
      <c r="B128" s="6" t="s">
        <v>301</v>
      </c>
      <c r="C128" s="1">
        <v>4500</v>
      </c>
      <c r="D128" s="1">
        <v>4500</v>
      </c>
      <c r="E128" s="1">
        <v>0</v>
      </c>
      <c r="F128" s="2">
        <f t="shared" si="4"/>
        <v>0</v>
      </c>
    </row>
    <row r="129" spans="1:6" x14ac:dyDescent="0.25">
      <c r="A129" s="78">
        <v>32251</v>
      </c>
      <c r="B129" s="6" t="s">
        <v>351</v>
      </c>
      <c r="C129" s="1">
        <v>1300</v>
      </c>
      <c r="D129" s="1">
        <v>1300</v>
      </c>
      <c r="E129" s="1">
        <v>0</v>
      </c>
      <c r="F129" s="2">
        <f t="shared" si="4"/>
        <v>0</v>
      </c>
    </row>
  </sheetData>
  <mergeCells count="4">
    <mergeCell ref="A5:B6"/>
    <mergeCell ref="B3:F3"/>
    <mergeCell ref="B2:F2"/>
    <mergeCell ref="C5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Račun prihoda i rashoda</vt:lpstr>
      <vt:lpstr>Rashodi prema izvorima financir</vt:lpstr>
      <vt:lpstr>Rashodi prema funkcijskoj klasi</vt:lpstr>
      <vt:lpstr>Izvještaj po programskoj klasif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RAČUNOVODSTVO</cp:lastModifiedBy>
  <cp:lastPrinted>2024-07-30T07:18:54Z</cp:lastPrinted>
  <dcterms:created xsi:type="dcterms:W3CDTF">2024-07-24T06:06:01Z</dcterms:created>
  <dcterms:modified xsi:type="dcterms:W3CDTF">2024-07-30T08:28:36Z</dcterms:modified>
</cp:coreProperties>
</file>