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-105" yWindow="-105" windowWidth="23250" windowHeight="12570" firstSheet="1" activeTab="4"/>
  </bookViews>
  <sheets>
    <sheet name="SAŽETAK" sheetId="6" r:id="rId1"/>
    <sheet name="Račun prihoda i rashoda" sheetId="1" r:id="rId2"/>
    <sheet name="Rashodi prema izvorima financir" sheetId="2" r:id="rId3"/>
    <sheet name="Rashodi prema funkcijskoj klasi" sheetId="3" r:id="rId4"/>
    <sheet name="Izvještaj po programskoj klasif" sheetId="5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2" l="1"/>
  <c r="J14" i="2"/>
  <c r="J13" i="2"/>
  <c r="F33" i="5" l="1"/>
  <c r="F7" i="2"/>
  <c r="H21" i="1" l="1"/>
  <c r="H26" i="1" l="1"/>
  <c r="H25" i="1"/>
  <c r="H24" i="1"/>
  <c r="F85" i="5" l="1"/>
  <c r="F62" i="5"/>
  <c r="H15" i="6" l="1"/>
  <c r="G15" i="6"/>
  <c r="F128" i="5" l="1"/>
  <c r="F134" i="5" l="1"/>
  <c r="F133" i="5"/>
  <c r="F132" i="5"/>
  <c r="F131" i="5"/>
  <c r="F126" i="5"/>
  <c r="F124" i="5"/>
  <c r="F122" i="5"/>
  <c r="F121" i="5"/>
  <c r="F63" i="5"/>
  <c r="F61" i="5"/>
  <c r="F60" i="5"/>
  <c r="F55" i="5"/>
  <c r="E99" i="5" l="1"/>
  <c r="F116" i="5"/>
  <c r="F117" i="5"/>
  <c r="F118" i="5"/>
  <c r="F119" i="5"/>
  <c r="F120" i="5"/>
  <c r="F105" i="5"/>
  <c r="F106" i="5"/>
  <c r="F107" i="5"/>
  <c r="F108" i="5"/>
  <c r="F111" i="5"/>
  <c r="F76" i="5"/>
  <c r="F79" i="5"/>
  <c r="F80" i="5"/>
  <c r="F81" i="5"/>
  <c r="F83" i="5"/>
  <c r="F84" i="5"/>
  <c r="F86" i="5"/>
  <c r="F87" i="5"/>
  <c r="F88" i="5"/>
  <c r="F89" i="5"/>
  <c r="F91" i="5"/>
  <c r="F92" i="5"/>
  <c r="F93" i="5"/>
  <c r="F94" i="5"/>
  <c r="F95" i="5"/>
  <c r="F96" i="5"/>
  <c r="F97" i="5"/>
  <c r="F37" i="5"/>
  <c r="F38" i="5"/>
  <c r="F39" i="5"/>
  <c r="F40" i="5"/>
  <c r="F41" i="5"/>
  <c r="F44" i="5"/>
  <c r="F45" i="5"/>
  <c r="F46" i="5"/>
  <c r="F47" i="5"/>
  <c r="F48" i="5"/>
  <c r="F49" i="5"/>
  <c r="F50" i="5"/>
  <c r="F51" i="5"/>
  <c r="F52" i="5"/>
  <c r="F53" i="5"/>
  <c r="F54" i="5"/>
  <c r="F56" i="5"/>
  <c r="F57" i="5"/>
  <c r="F58" i="5"/>
  <c r="F59" i="5"/>
  <c r="F64" i="5"/>
  <c r="F65" i="5"/>
  <c r="F66" i="5"/>
  <c r="F67" i="5"/>
  <c r="F68" i="5"/>
  <c r="F69" i="5"/>
  <c r="F71" i="5"/>
  <c r="F72" i="5"/>
  <c r="F73" i="5"/>
  <c r="F74" i="5"/>
  <c r="F29" i="5"/>
  <c r="F30" i="5"/>
  <c r="F31" i="5"/>
  <c r="F32" i="5"/>
  <c r="F9" i="5"/>
  <c r="F10" i="5"/>
  <c r="F11" i="5"/>
  <c r="F12" i="5"/>
  <c r="F13" i="5"/>
  <c r="F14" i="5"/>
  <c r="F15" i="5"/>
  <c r="F16" i="5"/>
  <c r="F17" i="5"/>
  <c r="F18" i="5"/>
  <c r="F19" i="5"/>
  <c r="F23" i="5"/>
  <c r="F8" i="5"/>
  <c r="F6" i="5" l="1"/>
  <c r="F7" i="5"/>
  <c r="F27" i="5"/>
  <c r="F28" i="5"/>
  <c r="F35" i="5"/>
  <c r="F36" i="5"/>
  <c r="F99" i="5"/>
  <c r="F100" i="5"/>
  <c r="F101" i="5"/>
  <c r="F102" i="5"/>
  <c r="F103" i="5"/>
  <c r="F104" i="5"/>
  <c r="F113" i="5"/>
  <c r="F114" i="5"/>
  <c r="F115" i="5"/>
  <c r="H7" i="3"/>
  <c r="H8" i="3"/>
  <c r="H6" i="3"/>
  <c r="J8" i="2"/>
  <c r="J9" i="2"/>
  <c r="J10" i="2"/>
  <c r="J11" i="2"/>
  <c r="J12" i="2"/>
  <c r="J15" i="2"/>
  <c r="J16" i="2"/>
  <c r="J17" i="2"/>
  <c r="J18" i="2"/>
  <c r="J19" i="2"/>
  <c r="J21" i="2"/>
  <c r="I7" i="2"/>
  <c r="J7" i="2" s="1"/>
  <c r="H48" i="1"/>
  <c r="H51" i="1"/>
  <c r="H52" i="1"/>
  <c r="H53" i="1"/>
  <c r="H54" i="1"/>
  <c r="H55" i="1"/>
  <c r="H56" i="1"/>
  <c r="H57" i="1"/>
  <c r="H58" i="1"/>
  <c r="H59" i="1"/>
  <c r="H60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6" i="1"/>
  <c r="H87" i="1"/>
  <c r="H88" i="1"/>
  <c r="H89" i="1"/>
  <c r="H90" i="1"/>
  <c r="H92" i="1"/>
  <c r="H93" i="1"/>
  <c r="H94" i="1"/>
  <c r="H95" i="1"/>
  <c r="H98" i="1"/>
  <c r="H100" i="1"/>
  <c r="H101" i="1"/>
  <c r="H102" i="1"/>
  <c r="H103" i="1"/>
  <c r="H104" i="1"/>
  <c r="H108" i="1"/>
  <c r="H109" i="1"/>
  <c r="H110" i="1"/>
  <c r="H112" i="1"/>
  <c r="H113" i="1"/>
  <c r="H114" i="1"/>
  <c r="H115" i="1"/>
  <c r="H116" i="1"/>
  <c r="H117" i="1"/>
  <c r="H120" i="1"/>
  <c r="H121" i="1"/>
  <c r="H122" i="1"/>
  <c r="H123" i="1"/>
  <c r="H13" i="1"/>
  <c r="H16" i="1"/>
  <c r="H17" i="1"/>
  <c r="H18" i="1"/>
  <c r="H19" i="1"/>
  <c r="H20" i="1"/>
  <c r="H22" i="1"/>
  <c r="H23" i="1"/>
  <c r="H27" i="1"/>
  <c r="H28" i="1"/>
  <c r="H29" i="1"/>
  <c r="H30" i="1"/>
  <c r="H31" i="1"/>
  <c r="H32" i="1"/>
  <c r="H33" i="1"/>
  <c r="H34" i="1"/>
  <c r="H35" i="1"/>
  <c r="H36" i="1"/>
  <c r="H37" i="1"/>
  <c r="H38" i="1"/>
  <c r="H12" i="1"/>
</calcChain>
</file>

<file path=xl/sharedStrings.xml><?xml version="1.0" encoding="utf-8"?>
<sst xmlns="http://schemas.openxmlformats.org/spreadsheetml/2006/main" count="534" uniqueCount="439">
  <si>
    <t>6</t>
  </si>
  <si>
    <t>Prihodi poslovanja</t>
  </si>
  <si>
    <t>63</t>
  </si>
  <si>
    <t>Pomoći iz inozemstva i od subjekata unutar općeg proračuna</t>
  </si>
  <si>
    <t>634</t>
  </si>
  <si>
    <t>Pomoći od izvanproračunskih korisnika</t>
  </si>
  <si>
    <t>6341</t>
  </si>
  <si>
    <t>Tekuće pomoći od izvanproračunskih korisnika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</si>
  <si>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</si>
  <si>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</si>
  <si>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</si>
  <si>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</si>
  <si>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6362</t>
  </si>
  <si>
    <t>Kapitalne pomoći proračunskim korisnicima iz proračuna koji im nije nadležan</t>
  </si>
  <si>
    <t>638</t>
  </si>
  <si>
    <t>Pomoći temeljem prijenosa EU sredstava</t>
  </si>
  <si>
    <t>6381</t>
  </si>
  <si>
    <t>Tekuće pomoći temeljem prijenosa EU sredstava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</si>
  <si>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</si>
  <si>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</si>
  <si>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</si>
  <si>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</si>
  <si>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</si>
  <si>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</si>
  <si>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>66</t>
  </si>
  <si>
    <t>Prihodi od prodaje proizvoda i robe te pruženih usluga, prihodi od donacija i povrati po protestira</t>
  </si>
  <si>
    <t>661</t>
  </si>
  <si>
    <t>Prihodi od prodaje proizvoda i robe te pruženih usluga</t>
  </si>
  <si>
    <t>6615</t>
  </si>
  <si>
    <t>Prihodi od pruženih usluga</t>
  </si>
  <si>
    <t>663</t>
  </si>
  <si>
    <t>Donacije od pravnih i fizičkih osoba izvan općeg proračuna i povrat donacija po protestiranim jamst</t>
  </si>
  <si>
    <t>6631</t>
  </si>
  <si>
    <t>Tekuće donacije</t>
  </si>
  <si>
    <t>9</t>
  </si>
  <si>
    <t>Vlastiti izvori</t>
  </si>
  <si>
    <t>92</t>
  </si>
  <si>
    <t>Rezultat poslovanja</t>
  </si>
  <si>
    <t>922</t>
  </si>
  <si>
    <t>Višak/manjak prihoda</t>
  </si>
  <si>
    <t>9221</t>
  </si>
  <si>
    <t>Višak prihoda</t>
  </si>
  <si>
    <t>Izvorni plan</t>
  </si>
  <si>
    <t>Tekući plan</t>
  </si>
  <si>
    <t>Indeks</t>
  </si>
  <si>
    <t>BROJČANA OZNAKA I NAZIV</t>
  </si>
  <si>
    <t>UKUPNI PRIHODI</t>
  </si>
  <si>
    <t>3</t>
  </si>
  <si>
    <t>31</t>
  </si>
  <si>
    <t>311</t>
  </si>
  <si>
    <t>3111</t>
  </si>
  <si>
    <t>3113</t>
  </si>
  <si>
    <t>3114</t>
  </si>
  <si>
    <t>312</t>
  </si>
  <si>
    <t>3121</t>
  </si>
  <si>
    <t>313</t>
  </si>
  <si>
    <t>3132</t>
  </si>
  <si>
    <t>3133</t>
  </si>
  <si>
    <t>32</t>
  </si>
  <si>
    <t>321</t>
  </si>
  <si>
    <t>3211</t>
  </si>
  <si>
    <t>3212</t>
  </si>
  <si>
    <t>3213</t>
  </si>
  <si>
    <t>3214</t>
  </si>
  <si>
    <t>322</t>
  </si>
  <si>
    <t>3221</t>
  </si>
  <si>
    <t>3222</t>
  </si>
  <si>
    <t>3223</t>
  </si>
  <si>
    <t>3224</t>
  </si>
  <si>
    <t>3225</t>
  </si>
  <si>
    <t>3227</t>
  </si>
  <si>
    <t>323</t>
  </si>
  <si>
    <t>3231</t>
  </si>
  <si>
    <t>3232</t>
  </si>
  <si>
    <t>3233</t>
  </si>
  <si>
    <t>3234</t>
  </si>
  <si>
    <t>Rashodi poslovanja</t>
  </si>
  <si>
    <t>Rashodi za zaposlene</t>
  </si>
  <si>
    <t>Plaće (Bruto)</t>
  </si>
  <si>
    <t>Plaće za redovan rad</t>
  </si>
  <si>
    <t>Plaće za prekovremeni rad</t>
  </si>
  <si>
    <t>Plaće za posebne uvjete rada</t>
  </si>
  <si>
    <t>Ostali rashodi za zaposlene</t>
  </si>
  <si>
    <t>Doprinosi na plaće</t>
  </si>
  <si>
    <t>Doprinosi za obvezno zdravstveno osiguranje</t>
  </si>
  <si>
    <t>Doprinosi za obvezno osiguranje u slučaju nezaposlenosti</t>
  </si>
  <si>
    <t>Materijalni rashodi</t>
  </si>
  <si>
    <t>Naknade troškova zaposlenima</t>
  </si>
  <si>
    <t>Službena putovanja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</si>
  <si>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</si>
  <si>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</si>
  <si>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</si>
  <si>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</si>
  <si>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</si>
  <si>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</si>
  <si>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</si>
  <si>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</si>
  <si>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</si>
  <si>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</si>
  <si>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</si>
  <si>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</si>
  <si>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</si>
  <si>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</si>
  <si>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</si>
  <si>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3236</t>
  </si>
  <si>
    <t>3237</t>
  </si>
  <si>
    <t>3238</t>
  </si>
  <si>
    <t>3239</t>
  </si>
  <si>
    <t>324</t>
  </si>
  <si>
    <t>3241</t>
  </si>
  <si>
    <t>329</t>
  </si>
  <si>
    <t>3292</t>
  </si>
  <si>
    <t>3293</t>
  </si>
  <si>
    <t>3294</t>
  </si>
  <si>
    <t>3295</t>
  </si>
  <si>
    <t>3296</t>
  </si>
  <si>
    <t>3299</t>
  </si>
  <si>
    <t>34</t>
  </si>
  <si>
    <t>343</t>
  </si>
  <si>
    <t>3431</t>
  </si>
  <si>
    <t>3433</t>
  </si>
  <si>
    <t>37</t>
  </si>
  <si>
    <t>372</t>
  </si>
  <si>
    <t>3721</t>
  </si>
  <si>
    <t>3722</t>
  </si>
  <si>
    <t>38</t>
  </si>
  <si>
    <t>381</t>
  </si>
  <si>
    <t>3812</t>
  </si>
  <si>
    <t>4</t>
  </si>
  <si>
    <t>41</t>
  </si>
  <si>
    <t>412</t>
  </si>
  <si>
    <t>4123</t>
  </si>
  <si>
    <t>42</t>
  </si>
  <si>
    <t>422</t>
  </si>
  <si>
    <t>4221</t>
  </si>
  <si>
    <t>4223</t>
  </si>
  <si>
    <t>4227</t>
  </si>
  <si>
    <t>424</t>
  </si>
  <si>
    <t>4241</t>
  </si>
  <si>
    <t>45</t>
  </si>
  <si>
    <t>451</t>
  </si>
  <si>
    <t>4511</t>
  </si>
  <si>
    <t>452</t>
  </si>
  <si>
    <t>4521</t>
  </si>
  <si>
    <t>9222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</si>
  <si>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</si>
  <si>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</si>
  <si>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</si>
  <si>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</si>
  <si>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</si>
  <si>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</si>
  <si>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Premije osiguranja</t>
  </si>
  <si>
    <t>Reprezentacija</t>
  </si>
  <si>
    <t>Članarine i norme</t>
  </si>
  <si>
    <t>Pristojbe i naknade</t>
  </si>
  <si>
    <t>Troškovi sudskih postupaka</t>
  </si>
  <si>
    <t>Financijski rashodi</t>
  </si>
  <si>
    <t>Ostali financijski rashodi</t>
  </si>
  <si>
    <t>Bankarske usluge i usluge platnog prometa</t>
  </si>
  <si>
    <t>Zatezne kamate</t>
  </si>
  <si>
    <t>Naknade građanima i kućanstvima na temelju osiguranja i druge naknade</t>
  </si>
  <si>
    <t>Ostale naknade građanima i kućanstvima iz proračuna</t>
  </si>
  <si>
    <t>Naknade građanima i kućanstvima u novcu</t>
  </si>
  <si>
    <t>Naknade građanima i kućanstvima u naravi</t>
  </si>
  <si>
    <t>Ostali rashodi</t>
  </si>
  <si>
    <t>Tekuće donacije u naravi</t>
  </si>
  <si>
    <t>Rashodi za nabavu nefinancijske imovine</t>
  </si>
  <si>
    <t>Rashodi za nabavu neproizvedene dugotrajne imovine</t>
  </si>
  <si>
    <t>Nematerijalna imovina</t>
  </si>
  <si>
    <t>Licence</t>
  </si>
  <si>
    <t>Rashodi za nabavu proizvedene dugotrajne imovine</t>
  </si>
  <si>
    <t>Postrojenja i oprema</t>
  </si>
  <si>
    <t>Uredska oprema i namještaj</t>
  </si>
  <si>
    <t>Oprema za održavanje i zaštitu</t>
  </si>
  <si>
    <t>Uređaji, strojevi i oprema za ostale namjene</t>
  </si>
  <si>
    <t>Knjige, umjetnička djela i ostale izložbene vrijednosti</t>
  </si>
  <si>
    <t>Knjige</t>
  </si>
  <si>
    <t>Rashodi za dodatna ulaganja na nefinancijskoj imovini</t>
  </si>
  <si>
    <t>Dodatna ulaganja na građevinskim objektima</t>
  </si>
  <si>
    <t>Dodatna ulaganja na postrojenjima i opremi</t>
  </si>
  <si>
    <t>Manjak prihoda</t>
  </si>
  <si>
    <t>Prijenosi između proračunskih korisnika istog proračuna</t>
  </si>
  <si>
    <t>Prihodi iz nadležnog proračuna</t>
  </si>
  <si>
    <t>Prihodi iz nadležnog proračuna za financiranje rashoda poslovanja</t>
  </si>
  <si>
    <t>Prihodi iz nadležnog proračuna za nabavu nefinancijske imovine</t>
  </si>
  <si>
    <t>UKUPNI RASHODI</t>
  </si>
  <si>
    <t>I. OPĆI DIO</t>
  </si>
  <si>
    <t xml:space="preserve"> RAČUN PRIHODA I RASHODA </t>
  </si>
  <si>
    <t xml:space="preserve">IZVJEŠTAJ O PRIHODIMA I RASHODIMA PREMA EKONOMSKOJ KLASIFIKACIJI </t>
  </si>
  <si>
    <t>Izvršenje</t>
  </si>
  <si>
    <t>SVEUKUPNO RASHODI</t>
  </si>
  <si>
    <t>Izvor 1.1.2</t>
  </si>
  <si>
    <t>Opći prihodi i primici (nenamjenski) - PK</t>
  </si>
  <si>
    <t>Decentralizirana funckija - osnovno školstvo</t>
  </si>
  <si>
    <t>Izvor 3.1.1</t>
  </si>
  <si>
    <t>Vlastiti prihodi proračunskih korisnika - PK</t>
  </si>
  <si>
    <t>Prihodi za posebne namjene - PK</t>
  </si>
  <si>
    <t>Tekuće pomoći iz državnog proračuna - PK</t>
  </si>
  <si>
    <t>Tekuće pomoći iz državnog proračuna - projekti PK</t>
  </si>
  <si>
    <t>Izvor 5.2.1</t>
  </si>
  <si>
    <t>Tekuće pomoći iz županijskog proračuna - PK</t>
  </si>
  <si>
    <t>Kapitalne pomoći iz državnog proračuna - PK</t>
  </si>
  <si>
    <t>Izvor 6.1.1</t>
  </si>
  <si>
    <t>Donacije - PK</t>
  </si>
  <si>
    <t>IZVJEŠTAJ O PRIHODIMA I RASHODIMA PREMA IZVORIMA FINANCIRANJA</t>
  </si>
  <si>
    <t>Obrazovanje</t>
  </si>
  <si>
    <t>Predškolsko i osnovno obrazovanje</t>
  </si>
  <si>
    <t>Osnovno obrazovanje</t>
  </si>
  <si>
    <t>Funkcijska klasifikacija 09</t>
  </si>
  <si>
    <t>Funkcijska klasifikacija 091</t>
  </si>
  <si>
    <t>Funkcijska klasifikacija 0912</t>
  </si>
  <si>
    <t>IZVJEŠTAJ O RASHODIMA PREMA FUNKCIJSKOJ KLASIFIKACIJI</t>
  </si>
  <si>
    <t>Aktivnost A100208</t>
  </si>
  <si>
    <t>STRUČNO, ADMINISTRATIVNO I TEHNIČKO OSOBLJE</t>
  </si>
  <si>
    <t>311110</t>
  </si>
  <si>
    <t>Plaće za zaposlene</t>
  </si>
  <si>
    <t>311310</t>
  </si>
  <si>
    <t>311410</t>
  </si>
  <si>
    <t>312120</t>
  </si>
  <si>
    <t>Nagrade</t>
  </si>
  <si>
    <t>312150</t>
  </si>
  <si>
    <t>Naknade za bolest, invalidnost i smrtni slučaj</t>
  </si>
  <si>
    <t>312160</t>
  </si>
  <si>
    <t>Regres za godišnji odmor</t>
  </si>
  <si>
    <t>313210</t>
  </si>
  <si>
    <t>321210</t>
  </si>
  <si>
    <t>Naknade za prijevoz na posao i s posla</t>
  </si>
  <si>
    <t>323720</t>
  </si>
  <si>
    <t>Ugovori o djelu</t>
  </si>
  <si>
    <t>312110</t>
  </si>
  <si>
    <t>Bonus za uspješan rad</t>
  </si>
  <si>
    <t>312130</t>
  </si>
  <si>
    <t>Darovi</t>
  </si>
  <si>
    <t>312140</t>
  </si>
  <si>
    <t>Otpremnine</t>
  </si>
  <si>
    <t>312190</t>
  </si>
  <si>
    <t>Ostali nenavedeni rashodi za zaposlene</t>
  </si>
  <si>
    <t>323730</t>
  </si>
  <si>
    <t>Usluge odvjetnika i pravnog savjetovanja</t>
  </si>
  <si>
    <t>329520</t>
  </si>
  <si>
    <t>Sudske pristojbe</t>
  </si>
  <si>
    <t>329550</t>
  </si>
  <si>
    <t>Novčana naknada poslodavca zbog nezapošljavanja osoba s invaliditetom</t>
  </si>
  <si>
    <t>329610</t>
  </si>
  <si>
    <t>Aktivnost A100209</t>
  </si>
  <si>
    <t>TEKUĆE I INVESTICIJSKO ODRŽAVANJE</t>
  </si>
  <si>
    <t>322410</t>
  </si>
  <si>
    <t>Materijal i dijelovi za tekuće i investicijsko održavanje građevinskih objekata</t>
  </si>
  <si>
    <t>322420</t>
  </si>
  <si>
    <t>Materijal i dijelovi za tekuće i investicijsko održavanje postrojenja i opreme</t>
  </si>
  <si>
    <t>322440</t>
  </si>
  <si>
    <t>Ostali materijal i dijelovi za tekuće i investicijsko održavanje</t>
  </si>
  <si>
    <t>323220</t>
  </si>
  <si>
    <t>Usluge tekućeg i investicijskog održavanja postrojenja i opreme</t>
  </si>
  <si>
    <t>323210</t>
  </si>
  <si>
    <t>Usluge tekućeg i investicijskog održavanja građevinskih objekata</t>
  </si>
  <si>
    <t>Aktivnost A100210</t>
  </si>
  <si>
    <t>OPĆI POSLOVNI USTANOVA OSNOVNOG ŠKOLSTVA</t>
  </si>
  <si>
    <t>372240</t>
  </si>
  <si>
    <t>Prehrana</t>
  </si>
  <si>
    <t>321110</t>
  </si>
  <si>
    <t>Dnevnice za službeni put u zemlji</t>
  </si>
  <si>
    <t>321130</t>
  </si>
  <si>
    <t>Naknade za smještaj na službenom putu u zemlji</t>
  </si>
  <si>
    <t>321150</t>
  </si>
  <si>
    <t>Naknade za prijevoz na službenom putu u zemlji</t>
  </si>
  <si>
    <t>321310</t>
  </si>
  <si>
    <t>Seminari, savjetovanja i simpoziji</t>
  </si>
  <si>
    <t>321410</t>
  </si>
  <si>
    <t>Naknada za korištenje privatnog automobila u službene svrhe</t>
  </si>
  <si>
    <t>322110</t>
  </si>
  <si>
    <t>Uredski materijal</t>
  </si>
  <si>
    <t>322120</t>
  </si>
  <si>
    <t>Literatura (publikacije, časopisi, glasila, knjige i ostalo)</t>
  </si>
  <si>
    <t>322140</t>
  </si>
  <si>
    <t>Materijal i sredstva za čišćenje i održavanje</t>
  </si>
  <si>
    <t>322160</t>
  </si>
  <si>
    <t>Materijal za higijenske potrebe i njegu</t>
  </si>
  <si>
    <t>322190</t>
  </si>
  <si>
    <t>Ostali materijal za potrebe redovnog poslovanja</t>
  </si>
  <si>
    <t>322240</t>
  </si>
  <si>
    <t>Namirnice</t>
  </si>
  <si>
    <t>322310</t>
  </si>
  <si>
    <t>Električna energija</t>
  </si>
  <si>
    <t>322330</t>
  </si>
  <si>
    <t>Plin</t>
  </si>
  <si>
    <t>323110</t>
  </si>
  <si>
    <t>Usluge telefona, telefaksa</t>
  </si>
  <si>
    <t>323130</t>
  </si>
  <si>
    <t>Poštarina (pisma, tiskanice i sl.)</t>
  </si>
  <si>
    <t>323190</t>
  </si>
  <si>
    <t>Ostale usluge za komunikaciju i prijevoz</t>
  </si>
  <si>
    <t>323310</t>
  </si>
  <si>
    <t>Elektronski mediji</t>
  </si>
  <si>
    <t>323320</t>
  </si>
  <si>
    <t>Tisak</t>
  </si>
  <si>
    <t>323410</t>
  </si>
  <si>
    <t>Opskrba vodom</t>
  </si>
  <si>
    <t>323420</t>
  </si>
  <si>
    <t>Iznošenje i odvoz smeća</t>
  </si>
  <si>
    <t>323430</t>
  </si>
  <si>
    <t>Deratizacija i dezinsekcija</t>
  </si>
  <si>
    <t>323440</t>
  </si>
  <si>
    <t>Dimnjačarske i ekološke usluge</t>
  </si>
  <si>
    <t>323490</t>
  </si>
  <si>
    <t>Ostale komunalne usluge</t>
  </si>
  <si>
    <t>323610</t>
  </si>
  <si>
    <t>Obvezni i preventivni zdravstveni pregledi zaposlenika</t>
  </si>
  <si>
    <t>323790</t>
  </si>
  <si>
    <t>Ostale intelektualne usluge</t>
  </si>
  <si>
    <t>323890</t>
  </si>
  <si>
    <t>Ostale računalne usluge</t>
  </si>
  <si>
    <t>323910</t>
  </si>
  <si>
    <t>Grafičke i tiskarske usluge, usluge kopiranja i uvezivanja i slično</t>
  </si>
  <si>
    <t>323960</t>
  </si>
  <si>
    <t>Usluge čuvanja imovine i osoba</t>
  </si>
  <si>
    <t>323990</t>
  </si>
  <si>
    <t>Ostale nespomenute usluge</t>
  </si>
  <si>
    <t>329310</t>
  </si>
  <si>
    <t>329410</t>
  </si>
  <si>
    <t>Tuzemne članarine</t>
  </si>
  <si>
    <t>329990</t>
  </si>
  <si>
    <t>343120</t>
  </si>
  <si>
    <t>Usluge platnog prometa</t>
  </si>
  <si>
    <t>321120</t>
  </si>
  <si>
    <t>Dnevnice za službeni put u inozemstvu</t>
  </si>
  <si>
    <t>321190</t>
  </si>
  <si>
    <t>Ostali rashodi za službena putovanja</t>
  </si>
  <si>
    <t>321320</t>
  </si>
  <si>
    <t>Tečajevi i stručni ispiti</t>
  </si>
  <si>
    <t>322510</t>
  </si>
  <si>
    <t>Sitni inventar</t>
  </si>
  <si>
    <t>322710</t>
  </si>
  <si>
    <t>323390</t>
  </si>
  <si>
    <t>Ostale usluge promidžbe i informiranja</t>
  </si>
  <si>
    <t>323930</t>
  </si>
  <si>
    <t>Uređenje prostora</t>
  </si>
  <si>
    <t>329530</t>
  </si>
  <si>
    <t>Javnobilježničke pristojbe</t>
  </si>
  <si>
    <t>381290</t>
  </si>
  <si>
    <t>Ostale tekuće donacije u naravi</t>
  </si>
  <si>
    <t>372210</t>
  </si>
  <si>
    <t>Sufinanciranje cijene prijevoza</t>
  </si>
  <si>
    <t>323630</t>
  </si>
  <si>
    <t>Laboratorijske usluge</t>
  </si>
  <si>
    <t>372290</t>
  </si>
  <si>
    <t>Ostale naknade iz proračuna u naravi</t>
  </si>
  <si>
    <t>321160</t>
  </si>
  <si>
    <t>Naknade za prijevoz na službenom putu u inozemstvu</t>
  </si>
  <si>
    <t>321170</t>
  </si>
  <si>
    <t>Dnevnice per diem</t>
  </si>
  <si>
    <t>321140</t>
  </si>
  <si>
    <t>Naknade za smještaj na službenom putu u inozemstvu</t>
  </si>
  <si>
    <t>Aktivnost A100248</t>
  </si>
  <si>
    <t>MEDNI DANI</t>
  </si>
  <si>
    <t>Aktivnost A100268</t>
  </si>
  <si>
    <t>Aktivnost K100117</t>
  </si>
  <si>
    <t>KAPITALNO ULAGANJE U OSNOVNO ŠKOLSTVO</t>
  </si>
  <si>
    <t>422730</t>
  </si>
  <si>
    <t>Oprema</t>
  </si>
  <si>
    <t>422110</t>
  </si>
  <si>
    <t>Računala i računalna oprema</t>
  </si>
  <si>
    <t>422120</t>
  </si>
  <si>
    <t>Uredski namještaj</t>
  </si>
  <si>
    <t>424110</t>
  </si>
  <si>
    <t>II. POSEBNI DIO</t>
  </si>
  <si>
    <t>IZVJEŠTAJ PO PROGRAMSKOJ KLASIFIKACIJI</t>
  </si>
  <si>
    <t>IZVRŠENJE FINANCIJSKOG PLANA PRORAČUNSKOG KORISNIKA DRŽAVNOG PRORAČUNA
ZA N. GODINU</t>
  </si>
  <si>
    <t>SAŽETAK  RAČUNA PRIHODA I RASHODA I RAČUNA FINANCIRANJA</t>
  </si>
  <si>
    <t>SAŽETAK RAČUNA PRIHODA I RASHODA</t>
  </si>
  <si>
    <t>OSTVARENJE/IZVRŠENJE 
N-1.</t>
  </si>
  <si>
    <t>IZVORNI PLAN ILI REBALANS N.*</t>
  </si>
  <si>
    <t>TEKUĆI PLAN N.*</t>
  </si>
  <si>
    <t>INDEKS</t>
  </si>
  <si>
    <t>INDEKS**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</si>
  <si>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</si>
  <si>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</si>
  <si>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</si>
  <si>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</si>
  <si>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</si>
  <si>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</si>
  <si>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</si>
  <si>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</si>
  <si>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</si>
  <si>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</si>
  <si>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 xml:space="preserve">OSTVARENJE/IZVRŠENJE 
N. 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</si>
  <si>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</si>
  <si>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</si>
  <si>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</si>
  <si>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</si>
  <si>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</si>
  <si>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</si>
  <si>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 xml:space="preserve">VIŠAK/MANJAK + NETO FINANCIRANJE </t>
  </si>
  <si>
    <t>Napomena:  Iznosi u stupcu "OSTVARENJE/IZVRŠENJE N-1." preračunavaju se iz kuna u eure prema fiksnom tečaju konverzije (1 EUR=7,53450 kuna) i po pravilima za preračunavanje i zaokruživanje.</t>
  </si>
  <si>
    <t>Napomena : Iznosi u stupcima "OSTVARENJE/IZVRŠENJE N-1." i "OSTVARENJE/IZVRŠENJE N." iskazuju se na dvije decimale.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</si>
  <si>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</si>
  <si>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</si>
  <si>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</si>
  <si>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Prihodi iz nadležnog proračuna i od HZZo-a</t>
  </si>
  <si>
    <t>Kapitalne pomoći iz državnog proračuna temeljem prijenosa EU sredstava</t>
  </si>
  <si>
    <t>Motorni benzin i dizel gorivo</t>
  </si>
  <si>
    <t>Usluge ažuriranja računalnih baza</t>
  </si>
  <si>
    <t>Usluge razvoja software-a</t>
  </si>
  <si>
    <t>Premija osiguranja ostale imovine</t>
  </si>
  <si>
    <t>Premije osiguranja zaposlenih</t>
  </si>
  <si>
    <t>Ostale usluge tekućeg i investicijskog održavanja</t>
  </si>
  <si>
    <t>Aktivnost A100215</t>
  </si>
  <si>
    <t>PRODUŽENI BORAVAK</t>
  </si>
  <si>
    <t>Usluge tekućeg i investicijskog održavanja prijevoznih sredstava</t>
  </si>
  <si>
    <t>Usluge pri registraciji prijevoznih sredstava</t>
  </si>
  <si>
    <t>Premija osiguranja prijevoznih sredstava</t>
  </si>
  <si>
    <t>ŠKOLSKA SHEMA 2025/2026</t>
  </si>
  <si>
    <t>SHEMA ŠKOLSKOG VOĆA 2024/2025</t>
  </si>
  <si>
    <t>POMOĆNIK U NASTAVI 2024/2027</t>
  </si>
  <si>
    <t>Naknada za prijevoz na službenom putu u zemlji</t>
  </si>
  <si>
    <t>Ravnateljica:</t>
  </si>
  <si>
    <t>Marina Mustapić, prof.</t>
  </si>
  <si>
    <t xml:space="preserve">Izvršenje I.-VI. 2025. </t>
  </si>
  <si>
    <t>Izvršenje        I.-VI.2026.</t>
  </si>
  <si>
    <t>U Vinkovcima, 31. 07. 2026.</t>
  </si>
  <si>
    <t>OSTVARENJE/IZVRŠENJE 
I-VI.2026.</t>
  </si>
  <si>
    <t>OSTVARENJE/IZVRŠENJEI-VI 2025.</t>
  </si>
  <si>
    <t>Izvor 1.1.1</t>
  </si>
  <si>
    <t>Izvor 4.3.3</t>
  </si>
  <si>
    <t>Izvor 5.0.112</t>
  </si>
  <si>
    <t>Izvršenje I.-VI.2026.</t>
  </si>
  <si>
    <t>Pomoći iz fonda izravnanja decentralizirana funkcija OŠ</t>
  </si>
  <si>
    <t>Izvor 5.0.117</t>
  </si>
  <si>
    <t>Izvor 51000</t>
  </si>
  <si>
    <t>Izvor 50111</t>
  </si>
  <si>
    <t>Pomoći - PK-tek.pomoći iz drž.proračuna-medni dan ipomoć.,šk.shema(513)</t>
  </si>
  <si>
    <t>Pomoći iz državnog proračuna temeljem prijenosa EU sredstava(581)</t>
  </si>
  <si>
    <t>Izvor 561001</t>
  </si>
  <si>
    <t>Pomoći iz državnog proračuna temeljem prijenosa EU sredstava(583)</t>
  </si>
  <si>
    <t>Izvor 54001</t>
  </si>
  <si>
    <t>Pomoći iz državnog proračuna  EU sredstava(583)šk.shema</t>
  </si>
  <si>
    <t>Aktivnost A100276</t>
  </si>
  <si>
    <t>Aktivnost A100278</t>
  </si>
  <si>
    <t>Manjak prihoda poslovanja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</si>
</sst>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0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4" fontId="0" fillId="0" borderId="1" xfId="0" applyNumberFormat="1" applyBorder="1"/>
    <xf numFmtId="10" fontId="0" fillId="0" borderId="1" xfId="0" applyNumberFormat="1" applyBorder="1"/>
    <xf numFmtId="0" fontId="0" fillId="0" borderId="0" xfId="0" applyFill="1"/>
    <xf numFmtId="0" fontId="2" fillId="0" borderId="0" xfId="0" applyFont="1" applyAlignment="1">
      <alignment horizontal="center"/>
    </xf>
    <xf numFmtId="0" fontId="0" fillId="2" borderId="0" xfId="0" applyFont="1" applyFill="1"/>
    <xf numFmtId="0" fontId="3" fillId="3" borderId="1" xfId="0" applyFont="1" applyFill="1" applyBorder="1" applyAlignment="1" applyProtection="1">
      <alignment vertical="center" wrapText="1" readingOrder="1"/>
      <protection locked="0"/>
    </xf>
    <xf numFmtId="0" fontId="3" fillId="5" borderId="1" xfId="0" applyFont="1" applyFill="1" applyBorder="1" applyAlignment="1" applyProtection="1">
      <alignment vertical="center" wrapText="1" readingOrder="1"/>
      <protection locked="0"/>
    </xf>
    <xf numFmtId="4" fontId="0" fillId="4" borderId="1" xfId="0" applyNumberFormat="1" applyFill="1" applyBorder="1"/>
    <xf numFmtId="10" fontId="0" fillId="4" borderId="1" xfId="0" applyNumberFormat="1" applyFill="1" applyBorder="1"/>
    <xf numFmtId="0" fontId="1" fillId="7" borderId="1" xfId="0" applyFont="1" applyFill="1" applyBorder="1" applyAlignment="1">
      <alignment horizontal="center"/>
    </xf>
    <xf numFmtId="4" fontId="1" fillId="7" borderId="1" xfId="0" applyNumberFormat="1" applyFont="1" applyFill="1" applyBorder="1"/>
    <xf numFmtId="10" fontId="1" fillId="7" borderId="1" xfId="0" applyNumberFormat="1" applyFont="1" applyFill="1" applyBorder="1"/>
    <xf numFmtId="0" fontId="7" fillId="0" borderId="0" xfId="0" applyFont="1"/>
    <xf numFmtId="0" fontId="8" fillId="0" borderId="0" xfId="0" applyFont="1" applyAlignment="1">
      <alignment horizontal="center"/>
    </xf>
    <xf numFmtId="4" fontId="7" fillId="0" borderId="1" xfId="0" applyNumberFormat="1" applyFont="1" applyBorder="1"/>
    <xf numFmtId="0" fontId="10" fillId="0" borderId="1" xfId="0" applyFont="1" applyBorder="1" applyAlignment="1">
      <alignment vertical="top"/>
    </xf>
    <xf numFmtId="4" fontId="10" fillId="0" borderId="1" xfId="0" applyNumberFormat="1" applyFont="1" applyBorder="1"/>
    <xf numFmtId="10" fontId="10" fillId="0" borderId="1" xfId="0" applyNumberFormat="1" applyFont="1" applyBorder="1" applyAlignment="1">
      <alignment horizontal="center"/>
    </xf>
    <xf numFmtId="0" fontId="10" fillId="0" borderId="1" xfId="0" applyFont="1" applyBorder="1"/>
    <xf numFmtId="4" fontId="7" fillId="0" borderId="1" xfId="0" applyNumberFormat="1" applyFont="1" applyBorder="1" applyAlignment="1">
      <alignment horizontal="right"/>
    </xf>
    <xf numFmtId="10" fontId="7" fillId="0" borderId="1" xfId="0" applyNumberFormat="1" applyFont="1" applyBorder="1"/>
    <xf numFmtId="0" fontId="7" fillId="0" borderId="2" xfId="0" applyFont="1" applyBorder="1" applyAlignment="1">
      <alignment horizontal="left"/>
    </xf>
    <xf numFmtId="0" fontId="7" fillId="0" borderId="3" xfId="0" applyFont="1" applyBorder="1"/>
    <xf numFmtId="0" fontId="10" fillId="0" borderId="1" xfId="0" applyFont="1" applyBorder="1" applyAlignment="1">
      <alignment horizontal="left"/>
    </xf>
    <xf numFmtId="4" fontId="10" fillId="0" borderId="1" xfId="0" applyNumberFormat="1" applyFont="1" applyBorder="1" applyAlignment="1">
      <alignment horizontal="right"/>
    </xf>
    <xf numFmtId="10" fontId="10" fillId="0" borderId="1" xfId="0" applyNumberFormat="1" applyFont="1" applyBorder="1"/>
    <xf numFmtId="0" fontId="10" fillId="0" borderId="2" xfId="0" applyFont="1" applyBorder="1" applyAlignment="1">
      <alignment horizontal="left"/>
    </xf>
    <xf numFmtId="0" fontId="10" fillId="0" borderId="3" xfId="0" applyFont="1" applyBorder="1"/>
    <xf numFmtId="0" fontId="5" fillId="7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vertical="top"/>
    </xf>
    <xf numFmtId="4" fontId="4" fillId="4" borderId="1" xfId="0" applyNumberFormat="1" applyFont="1" applyFill="1" applyBorder="1"/>
    <xf numFmtId="10" fontId="4" fillId="4" borderId="1" xfId="0" applyNumberFormat="1" applyFont="1" applyFill="1" applyBorder="1" applyAlignment="1">
      <alignment horizontal="center"/>
    </xf>
    <xf numFmtId="0" fontId="10" fillId="4" borderId="1" xfId="0" applyFont="1" applyFill="1" applyBorder="1"/>
    <xf numFmtId="0" fontId="6" fillId="7" borderId="1" xfId="0" applyFont="1" applyFill="1" applyBorder="1"/>
    <xf numFmtId="0" fontId="6" fillId="7" borderId="5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/>
    </xf>
    <xf numFmtId="0" fontId="4" fillId="7" borderId="1" xfId="0" applyFont="1" applyFill="1" applyBorder="1"/>
    <xf numFmtId="4" fontId="0" fillId="0" borderId="0" xfId="0" applyNumberFormat="1"/>
    <xf numFmtId="0" fontId="13" fillId="0" borderId="0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vertical="center" wrapText="1"/>
    </xf>
    <xf numFmtId="0" fontId="16" fillId="0" borderId="0" xfId="0" applyNumberFormat="1" applyFont="1" applyFill="1" applyBorder="1" applyAlignment="1" applyProtection="1">
      <alignment vertical="center" wrapText="1"/>
    </xf>
    <xf numFmtId="0" fontId="17" fillId="0" borderId="0" xfId="0" applyFont="1" applyAlignment="1">
      <alignment wrapText="1"/>
    </xf>
    <xf numFmtId="0" fontId="14" fillId="2" borderId="4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right" vertical="center"/>
    </xf>
    <xf numFmtId="0" fontId="20" fillId="0" borderId="1" xfId="0" quotePrefix="1" applyNumberFormat="1" applyFont="1" applyFill="1" applyBorder="1" applyAlignment="1" applyProtection="1">
      <alignment horizontal="center" vertical="center" wrapText="1"/>
    </xf>
    <xf numFmtId="0" fontId="21" fillId="0" borderId="1" xfId="0" quotePrefix="1" applyNumberFormat="1" applyFont="1" applyFill="1" applyBorder="1" applyAlignment="1" applyProtection="1">
      <alignment horizontal="center" vertical="center" wrapText="1"/>
    </xf>
    <xf numFmtId="0" fontId="21" fillId="2" borderId="1" xfId="0" applyNumberFormat="1" applyFont="1" applyFill="1" applyBorder="1" applyAlignment="1" applyProtection="1">
      <alignment horizontal="center" vertical="center" wrapText="1"/>
    </xf>
    <xf numFmtId="0" fontId="22" fillId="0" borderId="1" xfId="0" applyNumberFormat="1" applyFont="1" applyFill="1" applyBorder="1" applyAlignment="1" applyProtection="1">
      <alignment vertical="center" wrapText="1"/>
    </xf>
    <xf numFmtId="3" fontId="20" fillId="0" borderId="1" xfId="0" applyNumberFormat="1" applyFont="1" applyBorder="1" applyAlignment="1">
      <alignment horizontal="right"/>
    </xf>
    <xf numFmtId="0" fontId="18" fillId="8" borderId="10" xfId="0" applyFont="1" applyFill="1" applyBorder="1" applyAlignment="1">
      <alignment horizontal="left" vertical="center"/>
    </xf>
    <xf numFmtId="0" fontId="22" fillId="8" borderId="11" xfId="0" applyNumberFormat="1" applyFont="1" applyFill="1" applyBorder="1" applyAlignment="1" applyProtection="1">
      <alignment vertical="center"/>
    </xf>
    <xf numFmtId="0" fontId="16" fillId="0" borderId="0" xfId="0" applyNumberFormat="1" applyFont="1" applyFill="1" applyBorder="1" applyAlignment="1" applyProtection="1"/>
    <xf numFmtId="0" fontId="20" fillId="2" borderId="1" xfId="0" applyNumberFormat="1" applyFont="1" applyFill="1" applyBorder="1" applyAlignment="1" applyProtection="1">
      <alignment horizontal="center" vertical="center" wrapText="1"/>
    </xf>
    <xf numFmtId="0" fontId="21" fillId="0" borderId="1" xfId="0" quotePrefix="1" applyNumberFormat="1" applyFont="1" applyFill="1" applyBorder="1" applyAlignment="1" applyProtection="1">
      <alignment horizontal="center" vertical="center"/>
    </xf>
    <xf numFmtId="0" fontId="18" fillId="0" borderId="1" xfId="0" applyNumberFormat="1" applyFont="1" applyFill="1" applyBorder="1" applyAlignment="1" applyProtection="1">
      <alignment horizontal="left" vertical="center" wrapText="1"/>
    </xf>
    <xf numFmtId="0" fontId="20" fillId="8" borderId="1" xfId="0" quotePrefix="1" applyFont="1" applyFill="1" applyBorder="1" applyAlignment="1">
      <alignment horizontal="left" wrapText="1"/>
    </xf>
    <xf numFmtId="0" fontId="20" fillId="8" borderId="1" xfId="0" applyNumberFormat="1" applyFont="1" applyFill="1" applyBorder="1" applyAlignment="1" applyProtection="1">
      <alignment horizontal="center" vertical="center" wrapText="1"/>
    </xf>
    <xf numFmtId="0" fontId="20" fillId="8" borderId="1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23" fillId="8" borderId="1" xfId="0" applyNumberFormat="1" applyFont="1" applyFill="1" applyBorder="1" applyAlignment="1" applyProtection="1">
      <alignment wrapText="1"/>
    </xf>
    <xf numFmtId="3" fontId="13" fillId="8" borderId="1" xfId="0" applyNumberFormat="1" applyFont="1" applyFill="1" applyBorder="1" applyAlignment="1">
      <alignment horizontal="right"/>
    </xf>
    <xf numFmtId="0" fontId="24" fillId="0" borderId="0" xfId="0" applyFont="1" applyAlignment="1">
      <alignment horizontal="center" vertical="center" wrapText="1"/>
    </xf>
    <xf numFmtId="4" fontId="20" fillId="0" borderId="1" xfId="0" applyNumberFormat="1" applyFont="1" applyFill="1" applyBorder="1" applyAlignment="1">
      <alignment horizontal="right"/>
    </xf>
    <xf numFmtId="4" fontId="20" fillId="8" borderId="1" xfId="0" applyNumberFormat="1" applyFont="1" applyFill="1" applyBorder="1" applyAlignment="1">
      <alignment horizontal="right"/>
    </xf>
    <xf numFmtId="4" fontId="20" fillId="0" borderId="1" xfId="0" applyNumberFormat="1" applyFont="1" applyFill="1" applyBorder="1" applyAlignment="1" applyProtection="1">
      <alignment horizontal="right" wrapText="1"/>
    </xf>
    <xf numFmtId="4" fontId="20" fillId="0" borderId="1" xfId="0" applyNumberFormat="1" applyFont="1" applyBorder="1" applyAlignment="1">
      <alignment horizontal="right"/>
    </xf>
    <xf numFmtId="4" fontId="20" fillId="8" borderId="1" xfId="0" applyNumberFormat="1" applyFont="1" applyFill="1" applyBorder="1" applyAlignment="1" applyProtection="1">
      <alignment horizontal="right" wrapText="1"/>
    </xf>
    <xf numFmtId="0" fontId="3" fillId="3" borderId="1" xfId="0" applyFont="1" applyFill="1" applyBorder="1" applyAlignment="1" applyProtection="1">
      <alignment horizontal="left" vertical="center" wrapText="1" readingOrder="1"/>
      <protection locked="0"/>
    </xf>
    <xf numFmtId="0" fontId="1" fillId="0" borderId="0" xfId="0" applyFont="1" applyBorder="1" applyAlignment="1">
      <alignment horizontal="left" vertical="top" wrapText="1"/>
    </xf>
    <xf numFmtId="0" fontId="20" fillId="8" borderId="10" xfId="0" quotePrefix="1" applyFont="1" applyFill="1" applyBorder="1" applyAlignment="1">
      <alignment horizontal="left" wrapText="1"/>
    </xf>
    <xf numFmtId="0" fontId="20" fillId="8" borderId="11" xfId="0" quotePrefix="1" applyFont="1" applyFill="1" applyBorder="1" applyAlignment="1">
      <alignment horizontal="left" wrapText="1"/>
    </xf>
    <xf numFmtId="0" fontId="20" fillId="8" borderId="8" xfId="0" quotePrefix="1" applyFont="1" applyFill="1" applyBorder="1" applyAlignment="1">
      <alignment horizontal="left" wrapText="1"/>
    </xf>
    <xf numFmtId="0" fontId="20" fillId="8" borderId="1" xfId="0" quotePrefix="1" applyFont="1" applyFill="1" applyBorder="1" applyAlignment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22" fillId="0" borderId="11" xfId="0" applyNumberFormat="1" applyFont="1" applyFill="1" applyBorder="1" applyAlignment="1" applyProtection="1">
      <alignment vertical="center" wrapText="1"/>
    </xf>
    <xf numFmtId="0" fontId="18" fillId="0" borderId="10" xfId="0" quotePrefix="1" applyNumberFormat="1" applyFont="1" applyFill="1" applyBorder="1" applyAlignment="1" applyProtection="1">
      <alignment horizontal="left" vertical="center" wrapText="1"/>
    </xf>
    <xf numFmtId="0" fontId="18" fillId="0" borderId="10" xfId="0" quotePrefix="1" applyFont="1" applyBorder="1" applyAlignment="1">
      <alignment horizontal="left" vertical="center"/>
    </xf>
    <xf numFmtId="0" fontId="22" fillId="0" borderId="11" xfId="0" applyNumberFormat="1" applyFont="1" applyFill="1" applyBorder="1" applyAlignment="1" applyProtection="1">
      <alignment vertical="center"/>
    </xf>
    <xf numFmtId="0" fontId="18" fillId="8" borderId="10" xfId="0" quotePrefix="1" applyNumberFormat="1" applyFont="1" applyFill="1" applyBorder="1" applyAlignment="1" applyProtection="1">
      <alignment horizontal="left" vertical="center" wrapText="1"/>
    </xf>
    <xf numFmtId="0" fontId="22" fillId="8" borderId="11" xfId="0" applyNumberFormat="1" applyFont="1" applyFill="1" applyBorder="1" applyAlignment="1" applyProtection="1">
      <alignment vertical="center" wrapText="1"/>
    </xf>
    <xf numFmtId="0" fontId="14" fillId="2" borderId="12" xfId="0" applyNumberFormat="1" applyFont="1" applyFill="1" applyBorder="1" applyAlignment="1" applyProtection="1">
      <alignment horizontal="center" vertical="center" wrapText="1"/>
    </xf>
    <xf numFmtId="0" fontId="18" fillId="2" borderId="0" xfId="0" applyNumberFormat="1" applyFont="1" applyFill="1" applyBorder="1" applyAlignment="1" applyProtection="1">
      <alignment horizontal="left" vertical="center" wrapText="1"/>
    </xf>
    <xf numFmtId="0" fontId="20" fillId="0" borderId="1" xfId="0" quotePrefix="1" applyFont="1" applyBorder="1" applyAlignment="1">
      <alignment horizontal="center" vertical="center" wrapText="1"/>
    </xf>
    <xf numFmtId="0" fontId="21" fillId="0" borderId="10" xfId="0" quotePrefix="1" applyFont="1" applyBorder="1" applyAlignment="1">
      <alignment horizontal="center" vertical="center" wrapText="1"/>
    </xf>
    <xf numFmtId="0" fontId="21" fillId="0" borderId="11" xfId="0" quotePrefix="1" applyFont="1" applyBorder="1" applyAlignment="1">
      <alignment horizontal="center" vertical="center" wrapText="1"/>
    </xf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8" borderId="10" xfId="0" applyNumberFormat="1" applyFont="1" applyFill="1" applyBorder="1" applyAlignment="1" applyProtection="1">
      <alignment horizontal="left" vertical="center" wrapText="1"/>
    </xf>
    <xf numFmtId="0" fontId="22" fillId="8" borderId="11" xfId="0" applyNumberFormat="1" applyFont="1" applyFill="1" applyBorder="1" applyAlignment="1" applyProtection="1">
      <alignment vertical="center"/>
    </xf>
    <xf numFmtId="0" fontId="13" fillId="2" borderId="0" xfId="0" applyNumberFormat="1" applyFont="1" applyFill="1" applyBorder="1" applyAlignment="1" applyProtection="1">
      <alignment horizontal="center" vertical="center" wrapText="1"/>
    </xf>
    <xf numFmtId="0" fontId="14" fillId="2" borderId="0" xfId="0" applyNumberFormat="1" applyFont="1" applyFill="1" applyBorder="1" applyAlignment="1" applyProtection="1">
      <alignment horizontal="center" vertical="center" wrapText="1"/>
    </xf>
    <xf numFmtId="0" fontId="18" fillId="2" borderId="4" xfId="0" applyNumberFormat="1" applyFont="1" applyFill="1" applyBorder="1" applyAlignment="1" applyProtection="1">
      <alignment horizontal="left" vertical="center" wrapText="1"/>
    </xf>
    <xf numFmtId="0" fontId="21" fillId="0" borderId="1" xfId="0" quotePrefix="1" applyFont="1" applyBorder="1" applyAlignment="1">
      <alignment horizontal="center" wrapText="1"/>
    </xf>
    <xf numFmtId="0" fontId="21" fillId="0" borderId="10" xfId="0" quotePrefix="1" applyFont="1" applyBorder="1" applyAlignment="1">
      <alignment horizontal="center" wrapText="1"/>
    </xf>
    <xf numFmtId="0" fontId="18" fillId="0" borderId="10" xfId="0" quotePrefix="1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4" fontId="5" fillId="7" borderId="5" xfId="0" applyNumberFormat="1" applyFont="1" applyFill="1" applyBorder="1" applyAlignment="1">
      <alignment horizontal="right" vertical="center"/>
    </xf>
    <xf numFmtId="4" fontId="5" fillId="7" borderId="7" xfId="0" applyNumberFormat="1" applyFont="1" applyFill="1" applyBorder="1" applyAlignment="1">
      <alignment horizontal="right" vertical="center"/>
    </xf>
    <xf numFmtId="4" fontId="5" fillId="7" borderId="6" xfId="0" applyNumberFormat="1" applyFont="1" applyFill="1" applyBorder="1" applyAlignment="1">
      <alignment horizontal="right" vertical="center"/>
    </xf>
    <xf numFmtId="10" fontId="5" fillId="7" borderId="5" xfId="0" applyNumberFormat="1" applyFont="1" applyFill="1" applyBorder="1" applyAlignment="1">
      <alignment horizontal="right" vertical="center"/>
    </xf>
    <xf numFmtId="10" fontId="5" fillId="7" borderId="7" xfId="0" applyNumberFormat="1" applyFont="1" applyFill="1" applyBorder="1" applyAlignment="1">
      <alignment horizontal="right" vertical="center"/>
    </xf>
    <xf numFmtId="10" fontId="5" fillId="7" borderId="6" xfId="0" applyNumberFormat="1" applyFont="1" applyFill="1" applyBorder="1" applyAlignment="1">
      <alignment horizontal="right" vertical="center"/>
    </xf>
    <xf numFmtId="0" fontId="8" fillId="7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7" borderId="5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7" borderId="1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 applyProtection="1">
      <alignment horizontal="center" vertical="center" wrapText="1" readingOrder="1"/>
      <protection locked="0"/>
    </xf>
    <xf numFmtId="0" fontId="6" fillId="6" borderId="4" xfId="0" applyFont="1" applyFill="1" applyBorder="1" applyAlignment="1" applyProtection="1">
      <alignment horizontal="center" vertical="center" wrapText="1" readingOrder="1"/>
      <protection locked="0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opLeftCell="A7" workbookViewId="0">
      <selection activeCell="A17" sqref="A17:K17"/>
    </sheetView>
  </sheetViews>
  <sheetFormatPr defaultRowHeight="15" x14ac:dyDescent="0.25"/>
  <cols>
    <col min="1" max="1" width="35.140625" customWidth="1"/>
    <col min="2" max="2" width="18.140625" customWidth="1"/>
    <col min="3" max="3" width="15.42578125" customWidth="1"/>
    <col min="5" max="5" width="28" customWidth="1"/>
    <col min="6" max="6" width="24.7109375" customWidth="1"/>
    <col min="7" max="7" width="17.42578125" customWidth="1"/>
    <col min="8" max="8" width="18.42578125" customWidth="1"/>
    <col min="9" max="9" width="19.42578125" customWidth="1"/>
    <col min="10" max="10" width="18.7109375" customWidth="1"/>
    <col min="11" max="11" width="20.5703125" customWidth="1"/>
  </cols>
  <sheetData>
    <row r="1" spans="1:12" ht="15.75" x14ac:dyDescent="0.25">
      <c r="A1" s="92" t="s">
        <v>367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39"/>
    </row>
    <row r="2" spans="1:12" ht="18" x14ac:dyDescent="0.25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40"/>
    </row>
    <row r="3" spans="1:12" ht="15.75" x14ac:dyDescent="0.25">
      <c r="A3" s="92" t="s">
        <v>186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41"/>
    </row>
    <row r="4" spans="1:12" ht="18" x14ac:dyDescent="0.25">
      <c r="A4" s="93"/>
      <c r="B4" s="93"/>
      <c r="C4" s="93"/>
      <c r="D4" s="93"/>
      <c r="E4" s="93"/>
      <c r="F4" s="93"/>
      <c r="G4" s="93"/>
      <c r="H4" s="93"/>
      <c r="I4" s="93"/>
      <c r="J4" s="93"/>
      <c r="K4" s="93"/>
      <c r="L4" s="42"/>
    </row>
    <row r="5" spans="1:12" ht="15.75" x14ac:dyDescent="0.25">
      <c r="A5" s="92" t="s">
        <v>368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43"/>
    </row>
    <row r="6" spans="1:12" ht="15.75" x14ac:dyDescent="0.25">
      <c r="A6" s="92"/>
      <c r="B6" s="92"/>
      <c r="C6" s="92"/>
      <c r="D6" s="92"/>
      <c r="E6" s="92"/>
      <c r="F6" s="92"/>
      <c r="G6" s="92"/>
      <c r="H6" s="92"/>
      <c r="I6" s="92"/>
      <c r="J6" s="92"/>
      <c r="K6" s="92"/>
      <c r="L6" s="43"/>
    </row>
    <row r="7" spans="1:12" ht="18" x14ac:dyDescent="0.25">
      <c r="A7" s="94" t="s">
        <v>369</v>
      </c>
      <c r="B7" s="94"/>
      <c r="C7" s="94"/>
      <c r="D7" s="94"/>
      <c r="E7" s="94"/>
      <c r="F7" s="44"/>
      <c r="G7" s="45"/>
      <c r="H7" s="45"/>
      <c r="I7" s="45"/>
      <c r="J7" s="46"/>
      <c r="K7" s="46"/>
    </row>
    <row r="8" spans="1:12" ht="38.25" x14ac:dyDescent="0.25">
      <c r="A8" s="86" t="s">
        <v>45</v>
      </c>
      <c r="B8" s="86"/>
      <c r="C8" s="86"/>
      <c r="D8" s="86"/>
      <c r="E8" s="86"/>
      <c r="F8" s="47" t="s">
        <v>421</v>
      </c>
      <c r="G8" s="47" t="s">
        <v>371</v>
      </c>
      <c r="H8" s="47" t="s">
        <v>372</v>
      </c>
      <c r="I8" s="47" t="s">
        <v>420</v>
      </c>
      <c r="J8" s="47" t="s">
        <v>373</v>
      </c>
      <c r="K8" s="47" t="s">
        <v>374</v>
      </c>
    </row>
    <row r="9" spans="1:12" x14ac:dyDescent="0.25">
      <c r="A9" s="95">
        <v>1</v>
      </c>
      <c r="B9" s="95"/>
      <c r="C9" s="95"/>
      <c r="D9" s="95"/>
      <c r="E9" s="96"/>
      <c r="F9" s="48">
        <v>2</v>
      </c>
      <c r="G9" s="49">
        <v>3</v>
      </c>
      <c r="H9" s="49">
        <v>4</v>
      </c>
      <c r="I9" s="49">
        <v>5</v>
      </c>
      <c r="J9" s="49" t="s">
        <v>375</v>
      </c>
      <c r="K9" s="49" t="s">
        <v>376</v>
      </c>
    </row>
    <row r="10" spans="1:12" x14ac:dyDescent="0.25">
      <c r="A10" s="77" t="s">
        <v>377</v>
      </c>
      <c r="B10" s="78"/>
      <c r="C10" s="78"/>
      <c r="D10" s="78"/>
      <c r="E10" s="81"/>
      <c r="F10" s="65">
        <v>976208.64</v>
      </c>
      <c r="G10" s="65">
        <v>2296081.52</v>
      </c>
      <c r="H10" s="65">
        <v>2842857.2</v>
      </c>
      <c r="I10" s="65">
        <v>1074353.25</v>
      </c>
      <c r="J10" s="49">
        <v>111.7</v>
      </c>
      <c r="K10" s="65">
        <v>48.8</v>
      </c>
    </row>
    <row r="11" spans="1:12" x14ac:dyDescent="0.25">
      <c r="A11" s="97" t="s">
        <v>378</v>
      </c>
      <c r="B11" s="81"/>
      <c r="C11" s="81"/>
      <c r="D11" s="81"/>
      <c r="E11" s="81"/>
      <c r="F11" s="65">
        <v>0</v>
      </c>
      <c r="G11" s="65">
        <v>0</v>
      </c>
      <c r="H11" s="65">
        <v>0</v>
      </c>
      <c r="I11" s="65">
        <v>0</v>
      </c>
      <c r="J11" s="49">
        <v>0</v>
      </c>
      <c r="K11" s="65"/>
    </row>
    <row r="12" spans="1:12" x14ac:dyDescent="0.25">
      <c r="A12" s="90" t="s">
        <v>379</v>
      </c>
      <c r="B12" s="83"/>
      <c r="C12" s="83"/>
      <c r="D12" s="83"/>
      <c r="E12" s="91"/>
      <c r="F12" s="66">
        <v>976208.64</v>
      </c>
      <c r="G12" s="66">
        <v>2296081.52</v>
      </c>
      <c r="H12" s="66">
        <v>2842857.2</v>
      </c>
      <c r="I12" s="66">
        <v>1074353.25</v>
      </c>
      <c r="J12" s="49">
        <v>111.7</v>
      </c>
      <c r="K12" s="66">
        <v>48.8</v>
      </c>
    </row>
    <row r="13" spans="1:12" x14ac:dyDescent="0.25">
      <c r="A13" s="79" t="s">
        <v>380</v>
      </c>
      <c r="B13" s="78"/>
      <c r="C13" s="78"/>
      <c r="D13" s="78"/>
      <c r="E13" s="78"/>
      <c r="F13" s="65">
        <v>1136233.6000000001</v>
      </c>
      <c r="G13" s="65">
        <v>2133947.52</v>
      </c>
      <c r="H13" s="65">
        <v>2685651.98</v>
      </c>
      <c r="I13" s="65">
        <v>1055403.6399999999</v>
      </c>
      <c r="J13" s="49">
        <v>129.6</v>
      </c>
      <c r="K13" s="67">
        <v>60.1</v>
      </c>
    </row>
    <row r="14" spans="1:12" x14ac:dyDescent="0.25">
      <c r="A14" s="80" t="s">
        <v>381</v>
      </c>
      <c r="B14" s="81"/>
      <c r="C14" s="81"/>
      <c r="D14" s="81"/>
      <c r="E14" s="81"/>
      <c r="F14" s="68">
        <v>7475.11</v>
      </c>
      <c r="G14" s="68">
        <v>162134</v>
      </c>
      <c r="H14" s="68">
        <v>142795</v>
      </c>
      <c r="I14" s="68">
        <v>4160.3</v>
      </c>
      <c r="J14" s="49">
        <v>248.5</v>
      </c>
      <c r="K14" s="67">
        <v>6.7</v>
      </c>
    </row>
    <row r="15" spans="1:12" x14ac:dyDescent="0.25">
      <c r="A15" s="52" t="s">
        <v>382</v>
      </c>
      <c r="B15" s="53"/>
      <c r="C15" s="53"/>
      <c r="D15" s="53"/>
      <c r="E15" s="53"/>
      <c r="F15" s="66">
        <v>1143708.71</v>
      </c>
      <c r="G15" s="66">
        <f>SUM(G13:G14)</f>
        <v>2296081.52</v>
      </c>
      <c r="H15" s="66">
        <f>SUM(H13:H14)</f>
        <v>2828446.98</v>
      </c>
      <c r="I15" s="66">
        <v>1059563.94</v>
      </c>
      <c r="J15" s="49">
        <v>130</v>
      </c>
      <c r="K15" s="66">
        <v>57.1</v>
      </c>
    </row>
    <row r="16" spans="1:12" x14ac:dyDescent="0.25">
      <c r="A16" s="82" t="s">
        <v>383</v>
      </c>
      <c r="B16" s="83"/>
      <c r="C16" s="83"/>
      <c r="D16" s="83"/>
      <c r="E16" s="83"/>
      <c r="F16" s="69">
        <v>167500.07</v>
      </c>
      <c r="G16" s="69">
        <v>0</v>
      </c>
      <c r="H16" s="69">
        <v>14410.22</v>
      </c>
      <c r="I16" s="69">
        <v>14789.31</v>
      </c>
      <c r="J16" s="49">
        <v>2787.7</v>
      </c>
      <c r="K16" s="69">
        <v>0.1</v>
      </c>
    </row>
    <row r="17" spans="1:12" ht="18" x14ac:dyDescent="0.25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54"/>
    </row>
    <row r="18" spans="1:12" ht="18" x14ac:dyDescent="0.25">
      <c r="A18" s="85" t="s">
        <v>384</v>
      </c>
      <c r="B18" s="85"/>
      <c r="C18" s="85"/>
      <c r="D18" s="85"/>
      <c r="E18" s="85"/>
      <c r="F18" s="44"/>
      <c r="G18" s="45"/>
      <c r="H18" s="45"/>
      <c r="I18" s="45"/>
      <c r="J18" s="46"/>
      <c r="K18" s="46"/>
      <c r="L18" s="54"/>
    </row>
    <row r="19" spans="1:12" ht="38.25" x14ac:dyDescent="0.25">
      <c r="A19" s="86" t="s">
        <v>45</v>
      </c>
      <c r="B19" s="86"/>
      <c r="C19" s="86"/>
      <c r="D19" s="86"/>
      <c r="E19" s="86"/>
      <c r="F19" s="47" t="s">
        <v>370</v>
      </c>
      <c r="G19" s="55" t="s">
        <v>371</v>
      </c>
      <c r="H19" s="55" t="s">
        <v>372</v>
      </c>
      <c r="I19" s="55" t="s">
        <v>385</v>
      </c>
      <c r="J19" s="55" t="s">
        <v>373</v>
      </c>
      <c r="K19" s="55" t="s">
        <v>374</v>
      </c>
    </row>
    <row r="20" spans="1:12" x14ac:dyDescent="0.25">
      <c r="A20" s="87">
        <v>1</v>
      </c>
      <c r="B20" s="88"/>
      <c r="C20" s="88"/>
      <c r="D20" s="88"/>
      <c r="E20" s="88"/>
      <c r="F20" s="56">
        <v>2</v>
      </c>
      <c r="G20" s="49">
        <v>3</v>
      </c>
      <c r="H20" s="49">
        <v>4</v>
      </c>
      <c r="I20" s="49">
        <v>5</v>
      </c>
      <c r="J20" s="49" t="s">
        <v>375</v>
      </c>
      <c r="K20" s="49" t="s">
        <v>376</v>
      </c>
    </row>
    <row r="21" spans="1:12" x14ac:dyDescent="0.25">
      <c r="A21" s="77" t="s">
        <v>386</v>
      </c>
      <c r="B21" s="89"/>
      <c r="C21" s="89"/>
      <c r="D21" s="89"/>
      <c r="E21" s="89"/>
      <c r="F21" s="57"/>
      <c r="G21" s="51"/>
      <c r="H21" s="51"/>
      <c r="I21" s="51"/>
      <c r="J21" s="51"/>
      <c r="K21" s="51"/>
    </row>
    <row r="22" spans="1:12" x14ac:dyDescent="0.25">
      <c r="A22" s="77" t="s">
        <v>387</v>
      </c>
      <c r="B22" s="78"/>
      <c r="C22" s="78"/>
      <c r="D22" s="78"/>
      <c r="E22" s="78"/>
      <c r="F22" s="50"/>
      <c r="G22" s="51"/>
      <c r="H22" s="51"/>
      <c r="I22" s="51"/>
      <c r="J22" s="51"/>
      <c r="K22" s="51"/>
    </row>
    <row r="23" spans="1:12" x14ac:dyDescent="0.25">
      <c r="A23" s="72" t="s">
        <v>388</v>
      </c>
      <c r="B23" s="73"/>
      <c r="C23" s="73"/>
      <c r="D23" s="73"/>
      <c r="E23" s="74"/>
      <c r="F23" s="58"/>
      <c r="G23" s="59"/>
      <c r="H23" s="59"/>
      <c r="I23" s="59"/>
      <c r="J23" s="59"/>
      <c r="K23" s="59"/>
    </row>
    <row r="24" spans="1:12" x14ac:dyDescent="0.25">
      <c r="A24" s="77" t="s">
        <v>389</v>
      </c>
      <c r="B24" s="78"/>
      <c r="C24" s="78"/>
      <c r="D24" s="78"/>
      <c r="E24" s="78"/>
      <c r="F24" s="50"/>
      <c r="G24" s="51"/>
      <c r="H24" s="51"/>
      <c r="I24" s="51"/>
      <c r="J24" s="51"/>
      <c r="K24" s="51"/>
    </row>
    <row r="25" spans="1:12" x14ac:dyDescent="0.25">
      <c r="A25" s="77" t="s">
        <v>390</v>
      </c>
      <c r="B25" s="78"/>
      <c r="C25" s="78"/>
      <c r="D25" s="78"/>
      <c r="E25" s="78"/>
      <c r="F25" s="50"/>
      <c r="G25" s="51"/>
      <c r="H25" s="51"/>
      <c r="I25" s="51"/>
      <c r="J25" s="51"/>
      <c r="K25" s="51"/>
    </row>
    <row r="26" spans="1:12" x14ac:dyDescent="0.25">
      <c r="A26" s="72" t="s">
        <v>391</v>
      </c>
      <c r="B26" s="73"/>
      <c r="C26" s="73"/>
      <c r="D26" s="73"/>
      <c r="E26" s="74"/>
      <c r="F26" s="58"/>
      <c r="G26" s="60"/>
      <c r="H26" s="60"/>
      <c r="I26" s="60"/>
      <c r="J26" s="60"/>
      <c r="K26" s="60"/>
      <c r="L26" s="61"/>
    </row>
    <row r="27" spans="1:12" ht="15.75" x14ac:dyDescent="0.25">
      <c r="A27" s="75" t="s">
        <v>392</v>
      </c>
      <c r="B27" s="75"/>
      <c r="C27" s="75"/>
      <c r="D27" s="75"/>
      <c r="E27" s="75"/>
      <c r="F27" s="62"/>
      <c r="G27" s="63"/>
      <c r="H27" s="63"/>
      <c r="I27" s="63"/>
      <c r="J27" s="63"/>
      <c r="K27" s="63"/>
    </row>
    <row r="29" spans="1:12" x14ac:dyDescent="0.2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</row>
    <row r="30" spans="1:12" x14ac:dyDescent="0.25">
      <c r="A30" s="76" t="s">
        <v>393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</row>
    <row r="31" spans="1:12" x14ac:dyDescent="0.25">
      <c r="A31" s="76" t="s">
        <v>394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</row>
    <row r="32" spans="1:12" x14ac:dyDescent="0.25">
      <c r="A32" s="76" t="s">
        <v>395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</row>
    <row r="33" spans="1:11" x14ac:dyDescent="0.25">
      <c r="A33" s="76" t="s">
        <v>396</v>
      </c>
      <c r="B33" s="76"/>
      <c r="C33" s="76"/>
      <c r="D33" s="76"/>
      <c r="E33" s="76"/>
      <c r="F33" s="76"/>
      <c r="G33" s="76"/>
      <c r="H33" s="76"/>
      <c r="I33" s="76"/>
      <c r="J33" s="76"/>
      <c r="K33" s="76"/>
    </row>
    <row r="34" spans="1:11" x14ac:dyDescent="0.25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</row>
    <row r="35" spans="1:11" x14ac:dyDescent="0.25">
      <c r="A35" s="71" t="s">
        <v>397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</row>
    <row r="36" spans="1:11" x14ac:dyDescent="0.25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</row>
    <row r="38" spans="1:11" x14ac:dyDescent="0.25">
      <c r="A38" t="s">
        <v>419</v>
      </c>
      <c r="F38" t="s">
        <v>415</v>
      </c>
    </row>
    <row r="40" spans="1:11" x14ac:dyDescent="0.25">
      <c r="F40" t="s">
        <v>416</v>
      </c>
    </row>
  </sheetData>
  <mergeCells count="31">
    <mergeCell ref="A12:E12"/>
    <mergeCell ref="A1:K1"/>
    <mergeCell ref="A2:K2"/>
    <mergeCell ref="A3:K3"/>
    <mergeCell ref="A4:K4"/>
    <mergeCell ref="A5:K5"/>
    <mergeCell ref="A6:K6"/>
    <mergeCell ref="A7:E7"/>
    <mergeCell ref="A8:E8"/>
    <mergeCell ref="A9:E9"/>
    <mergeCell ref="A10:E10"/>
    <mergeCell ref="A11:E11"/>
    <mergeCell ref="A25:E25"/>
    <mergeCell ref="A13:E13"/>
    <mergeCell ref="A14:E14"/>
    <mergeCell ref="A16:E16"/>
    <mergeCell ref="A17:K17"/>
    <mergeCell ref="A18:E18"/>
    <mergeCell ref="A19:E19"/>
    <mergeCell ref="A20:E20"/>
    <mergeCell ref="A21:E21"/>
    <mergeCell ref="A22:E22"/>
    <mergeCell ref="A23:E23"/>
    <mergeCell ref="A24:E24"/>
    <mergeCell ref="A35:K36"/>
    <mergeCell ref="A26:E26"/>
    <mergeCell ref="A27:E27"/>
    <mergeCell ref="A30:K30"/>
    <mergeCell ref="A31:K31"/>
    <mergeCell ref="A32:K32"/>
    <mergeCell ref="A33:K34"/>
  </mergeCells>
  <pageMargins left="0.7" right="0.7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123"/>
  <sheetViews>
    <sheetView topLeftCell="A59" workbookViewId="0">
      <selection activeCell="G116" sqref="G116"/>
    </sheetView>
  </sheetViews>
  <sheetFormatPr defaultRowHeight="15" x14ac:dyDescent="0.25"/>
  <cols>
    <col min="3" max="3" width="65.85546875" customWidth="1"/>
    <col min="4" max="4" width="22.28515625" customWidth="1"/>
    <col min="5" max="5" width="18.5703125" customWidth="1"/>
    <col min="6" max="6" width="17.140625" customWidth="1"/>
    <col min="7" max="7" width="14.42578125" customWidth="1"/>
    <col min="8" max="8" width="9.85546875" customWidth="1"/>
  </cols>
  <sheetData>
    <row r="3" spans="2:8" ht="18.75" x14ac:dyDescent="0.3">
      <c r="C3" s="112" t="s">
        <v>186</v>
      </c>
      <c r="D3" s="112"/>
      <c r="E3" s="112"/>
      <c r="F3" s="112"/>
      <c r="G3" s="112"/>
    </row>
    <row r="4" spans="2:8" ht="8.25" customHeight="1" x14ac:dyDescent="0.3">
      <c r="C4" s="4"/>
      <c r="D4" s="4"/>
      <c r="E4" s="4"/>
      <c r="F4" s="4"/>
      <c r="G4" s="4"/>
    </row>
    <row r="5" spans="2:8" ht="18.75" x14ac:dyDescent="0.3">
      <c r="C5" s="112" t="s">
        <v>187</v>
      </c>
      <c r="D5" s="112"/>
      <c r="E5" s="112"/>
      <c r="F5" s="112"/>
      <c r="G5" s="112"/>
    </row>
    <row r="6" spans="2:8" ht="12" customHeight="1" x14ac:dyDescent="0.3">
      <c r="C6" s="4"/>
      <c r="D6" s="4"/>
      <c r="E6" s="4"/>
      <c r="F6" s="4"/>
      <c r="G6" s="4"/>
    </row>
    <row r="7" spans="2:8" ht="18.75" x14ac:dyDescent="0.3">
      <c r="C7" s="112" t="s">
        <v>188</v>
      </c>
      <c r="D7" s="112"/>
      <c r="E7" s="112"/>
      <c r="F7" s="112"/>
      <c r="G7" s="112"/>
    </row>
    <row r="9" spans="2:8" ht="15.75" customHeight="1" x14ac:dyDescent="0.25">
      <c r="B9" s="102" t="s">
        <v>46</v>
      </c>
      <c r="C9" s="102"/>
      <c r="D9" s="98" t="s">
        <v>417</v>
      </c>
      <c r="E9" s="98" t="s">
        <v>42</v>
      </c>
      <c r="F9" s="113" t="s">
        <v>43</v>
      </c>
      <c r="G9" s="98" t="s">
        <v>418</v>
      </c>
      <c r="H9" s="98" t="s">
        <v>44</v>
      </c>
    </row>
    <row r="10" spans="2:8" ht="15" customHeight="1" x14ac:dyDescent="0.25">
      <c r="B10" s="102"/>
      <c r="C10" s="102"/>
      <c r="D10" s="99"/>
      <c r="E10" s="99"/>
      <c r="F10" s="114"/>
      <c r="G10" s="99"/>
      <c r="H10" s="99"/>
    </row>
    <row r="11" spans="2:8" x14ac:dyDescent="0.25">
      <c r="B11" s="101" t="s">
        <v>45</v>
      </c>
      <c r="C11" s="101"/>
      <c r="D11" s="100"/>
      <c r="E11" s="100"/>
      <c r="F11" s="115"/>
      <c r="G11" s="100"/>
      <c r="H11" s="100"/>
    </row>
    <row r="12" spans="2:8" x14ac:dyDescent="0.25">
      <c r="B12" s="24" t="s">
        <v>0</v>
      </c>
      <c r="C12" s="19" t="s">
        <v>1</v>
      </c>
      <c r="D12" s="17">
        <v>976208.64</v>
      </c>
      <c r="E12" s="17">
        <v>2842857.2</v>
      </c>
      <c r="F12" s="17">
        <v>2842857.2</v>
      </c>
      <c r="G12" s="17">
        <v>1074353.25</v>
      </c>
      <c r="H12" s="26">
        <f>G12/F12</f>
        <v>0.37791319592134276</v>
      </c>
    </row>
    <row r="13" spans="2:8" x14ac:dyDescent="0.25">
      <c r="B13" s="24" t="s">
        <v>2</v>
      </c>
      <c r="C13" s="19" t="s">
        <v>3</v>
      </c>
      <c r="D13" s="17">
        <v>851992.06</v>
      </c>
      <c r="E13" s="17">
        <v>2448333.09</v>
      </c>
      <c r="F13" s="17">
        <v>2448333.09</v>
      </c>
      <c r="G13" s="17">
        <v>957962.28</v>
      </c>
      <c r="H13" s="26">
        <f t="shared" ref="H13:H38" si="0">G13/F13</f>
        <v>0.39127122200517256</v>
      </c>
    </row>
    <row r="14" spans="2:8" x14ac:dyDescent="0.25">
      <c r="B14" s="24" t="s">
        <v>4</v>
      </c>
      <c r="C14" s="19" t="s">
        <v>5</v>
      </c>
      <c r="D14" s="17">
        <v>0</v>
      </c>
      <c r="E14" s="17">
        <v>0</v>
      </c>
      <c r="F14" s="17">
        <v>0</v>
      </c>
      <c r="G14" s="17">
        <v>0</v>
      </c>
      <c r="H14" s="26">
        <v>0</v>
      </c>
    </row>
    <row r="15" spans="2:8" x14ac:dyDescent="0.25">
      <c r="B15" s="24" t="s">
        <v>6</v>
      </c>
      <c r="C15" s="19" t="s">
        <v>7</v>
      </c>
      <c r="D15" s="17">
        <v>0</v>
      </c>
      <c r="E15" s="17">
        <v>0</v>
      </c>
      <c r="F15" s="17">
        <v>0</v>
      </c>
      <c r="G15" s="17">
        <v>0</v>
      </c>
      <c r="H15" s="26">
        <v>0</v>
      </c>
    </row>
    <row r="16" spans="2:8" x14ac:dyDescent="0.25">
      <c r="B16" s="24" t="s">
        <v>8</v>
      </c>
      <c r="C16" s="19" t="s">
        <v>9</v>
      </c>
      <c r="D16" s="17">
        <v>829914.01</v>
      </c>
      <c r="E16" s="17">
        <v>2368880.2200000002</v>
      </c>
      <c r="F16" s="17">
        <v>2368880.2200000002</v>
      </c>
      <c r="G16" s="17">
        <v>928310.38</v>
      </c>
      <c r="H16" s="26">
        <f t="shared" si="0"/>
        <v>0.39187729804253246</v>
      </c>
    </row>
    <row r="17" spans="2:8" x14ac:dyDescent="0.25">
      <c r="B17" s="24" t="s">
        <v>10</v>
      </c>
      <c r="C17" s="19" t="s">
        <v>11</v>
      </c>
      <c r="D17" s="17">
        <v>829914.01</v>
      </c>
      <c r="E17" s="17">
        <v>2334420.2200000002</v>
      </c>
      <c r="F17" s="17">
        <v>2334420.2200000002</v>
      </c>
      <c r="G17" s="17">
        <v>928310.38</v>
      </c>
      <c r="H17" s="26">
        <f t="shared" si="0"/>
        <v>0.39766207131293607</v>
      </c>
    </row>
    <row r="18" spans="2:8" x14ac:dyDescent="0.25">
      <c r="B18" s="24" t="s">
        <v>12</v>
      </c>
      <c r="C18" s="19" t="s">
        <v>13</v>
      </c>
      <c r="D18" s="17">
        <v>0</v>
      </c>
      <c r="E18" s="17">
        <v>34460</v>
      </c>
      <c r="F18" s="17">
        <v>34460</v>
      </c>
      <c r="G18" s="17">
        <v>0</v>
      </c>
      <c r="H18" s="26">
        <f t="shared" si="0"/>
        <v>0</v>
      </c>
    </row>
    <row r="19" spans="2:8" x14ac:dyDescent="0.25">
      <c r="B19" s="24" t="s">
        <v>14</v>
      </c>
      <c r="C19" s="19" t="s">
        <v>15</v>
      </c>
      <c r="D19" s="17">
        <v>0</v>
      </c>
      <c r="E19" s="17">
        <v>79452.87</v>
      </c>
      <c r="F19" s="17">
        <v>79452.87</v>
      </c>
      <c r="G19" s="17">
        <v>3083.8</v>
      </c>
      <c r="H19" s="26">
        <f t="shared" si="0"/>
        <v>3.8812946593370388E-2</v>
      </c>
    </row>
    <row r="20" spans="2:8" x14ac:dyDescent="0.25">
      <c r="B20" s="24" t="s">
        <v>16</v>
      </c>
      <c r="C20" s="19" t="s">
        <v>17</v>
      </c>
      <c r="D20" s="17">
        <v>0</v>
      </c>
      <c r="E20" s="17">
        <v>79452.87</v>
      </c>
      <c r="F20" s="17">
        <v>79452.87</v>
      </c>
      <c r="G20" s="17">
        <v>3083.8</v>
      </c>
      <c r="H20" s="26">
        <f t="shared" si="0"/>
        <v>3.8812946593370388E-2</v>
      </c>
    </row>
    <row r="21" spans="2:8" x14ac:dyDescent="0.25">
      <c r="B21" s="24">
        <v>6382</v>
      </c>
      <c r="C21" s="19" t="s">
        <v>399</v>
      </c>
      <c r="D21" s="17"/>
      <c r="E21" s="17"/>
      <c r="F21" s="17"/>
      <c r="G21" s="17">
        <v>0</v>
      </c>
      <c r="H21" s="26" t="e">
        <f t="shared" si="0"/>
        <v>#DIV/0!</v>
      </c>
    </row>
    <row r="22" spans="2:8" x14ac:dyDescent="0.25">
      <c r="B22" s="24">
        <v>639</v>
      </c>
      <c r="C22" s="19" t="s">
        <v>181</v>
      </c>
      <c r="D22" s="17">
        <v>22078.05</v>
      </c>
      <c r="E22" s="17">
        <v>63084.87</v>
      </c>
      <c r="F22" s="17">
        <v>63084.87</v>
      </c>
      <c r="G22" s="17">
        <v>26568.1</v>
      </c>
      <c r="H22" s="26">
        <f t="shared" si="0"/>
        <v>0.42114852578756201</v>
      </c>
    </row>
    <row r="23" spans="2:8" x14ac:dyDescent="0.25">
      <c r="B23" s="24">
        <v>6393</v>
      </c>
      <c r="C23" s="19" t="s">
        <v>181</v>
      </c>
      <c r="D23" s="17">
        <v>22078.05</v>
      </c>
      <c r="E23" s="17">
        <v>63084.87</v>
      </c>
      <c r="F23" s="17">
        <v>63084.87</v>
      </c>
      <c r="G23" s="17">
        <v>26568.1</v>
      </c>
      <c r="H23" s="26">
        <f t="shared" si="0"/>
        <v>0.42114852578756201</v>
      </c>
    </row>
    <row r="24" spans="2:8" x14ac:dyDescent="0.25">
      <c r="B24" s="24">
        <v>64</v>
      </c>
      <c r="C24" s="19"/>
      <c r="D24" s="17">
        <v>2.02</v>
      </c>
      <c r="E24" s="17">
        <v>100</v>
      </c>
      <c r="F24" s="17">
        <v>100</v>
      </c>
      <c r="G24" s="17">
        <v>0</v>
      </c>
      <c r="H24" s="26">
        <f t="shared" si="0"/>
        <v>0</v>
      </c>
    </row>
    <row r="25" spans="2:8" x14ac:dyDescent="0.25">
      <c r="B25" s="24">
        <v>641</v>
      </c>
      <c r="C25" s="19"/>
      <c r="D25" s="17">
        <v>2.02</v>
      </c>
      <c r="E25" s="17">
        <v>100</v>
      </c>
      <c r="F25" s="17">
        <v>100</v>
      </c>
      <c r="G25" s="17">
        <v>0</v>
      </c>
      <c r="H25" s="26">
        <f t="shared" si="0"/>
        <v>0</v>
      </c>
    </row>
    <row r="26" spans="2:8" x14ac:dyDescent="0.25">
      <c r="B26" s="24">
        <v>6413</v>
      </c>
      <c r="C26" s="19"/>
      <c r="D26" s="17">
        <v>2.02</v>
      </c>
      <c r="E26" s="17">
        <v>100</v>
      </c>
      <c r="F26" s="17">
        <v>100</v>
      </c>
      <c r="G26" s="17">
        <v>0</v>
      </c>
      <c r="H26" s="26">
        <f t="shared" si="0"/>
        <v>0</v>
      </c>
    </row>
    <row r="27" spans="2:8" x14ac:dyDescent="0.25">
      <c r="B27" s="24" t="s">
        <v>18</v>
      </c>
      <c r="C27" s="19" t="s">
        <v>19</v>
      </c>
      <c r="D27" s="17">
        <v>17988.72</v>
      </c>
      <c r="E27" s="17">
        <v>40186.559999999998</v>
      </c>
      <c r="F27" s="17">
        <v>40186.559999999998</v>
      </c>
      <c r="G27" s="17">
        <v>18345</v>
      </c>
      <c r="H27" s="26">
        <f t="shared" si="0"/>
        <v>0.45649590310790478</v>
      </c>
    </row>
    <row r="28" spans="2:8" x14ac:dyDescent="0.25">
      <c r="B28" s="24" t="s">
        <v>20</v>
      </c>
      <c r="C28" s="19" t="s">
        <v>21</v>
      </c>
      <c r="D28" s="17">
        <v>17988.72</v>
      </c>
      <c r="E28" s="17">
        <v>40186.559999999998</v>
      </c>
      <c r="F28" s="17">
        <v>40186.559999999998</v>
      </c>
      <c r="G28" s="17">
        <v>18345</v>
      </c>
      <c r="H28" s="26">
        <f t="shared" si="0"/>
        <v>0.45649590310790478</v>
      </c>
    </row>
    <row r="29" spans="2:8" x14ac:dyDescent="0.25">
      <c r="B29" s="24" t="s">
        <v>22</v>
      </c>
      <c r="C29" s="19" t="s">
        <v>23</v>
      </c>
      <c r="D29" s="17">
        <v>17988.72</v>
      </c>
      <c r="E29" s="17">
        <v>40186.559999999998</v>
      </c>
      <c r="F29" s="17">
        <v>40186.559999999998</v>
      </c>
      <c r="G29" s="17">
        <v>18345</v>
      </c>
      <c r="H29" s="26">
        <f t="shared" si="0"/>
        <v>0.45649590310790478</v>
      </c>
    </row>
    <row r="30" spans="2:8" x14ac:dyDescent="0.25">
      <c r="B30" s="24" t="s">
        <v>24</v>
      </c>
      <c r="C30" s="19" t="s">
        <v>25</v>
      </c>
      <c r="D30" s="17">
        <v>3515.83</v>
      </c>
      <c r="E30" s="17">
        <v>23098.33</v>
      </c>
      <c r="F30" s="17">
        <v>23098.33</v>
      </c>
      <c r="G30" s="17">
        <v>2667.16</v>
      </c>
      <c r="H30" s="26">
        <f t="shared" si="0"/>
        <v>0.11546981967960453</v>
      </c>
    </row>
    <row r="31" spans="2:8" x14ac:dyDescent="0.25">
      <c r="B31" s="24" t="s">
        <v>26</v>
      </c>
      <c r="C31" s="19" t="s">
        <v>27</v>
      </c>
      <c r="D31" s="17">
        <v>1955.83</v>
      </c>
      <c r="E31" s="17">
        <v>11098.33</v>
      </c>
      <c r="F31" s="17">
        <v>11098.33</v>
      </c>
      <c r="G31" s="17">
        <v>1187.1600000000001</v>
      </c>
      <c r="H31" s="26">
        <f t="shared" si="0"/>
        <v>0.10696744465158273</v>
      </c>
    </row>
    <row r="32" spans="2:8" x14ac:dyDescent="0.25">
      <c r="B32" s="24" t="s">
        <v>28</v>
      </c>
      <c r="C32" s="19" t="s">
        <v>29</v>
      </c>
      <c r="D32" s="17">
        <v>1955.83</v>
      </c>
      <c r="E32" s="17">
        <v>11098.33</v>
      </c>
      <c r="F32" s="17">
        <v>11098.33</v>
      </c>
      <c r="G32" s="17">
        <v>1187.1600000000001</v>
      </c>
      <c r="H32" s="26">
        <f t="shared" si="0"/>
        <v>0.10696744465158273</v>
      </c>
    </row>
    <row r="33" spans="2:8" x14ac:dyDescent="0.25">
      <c r="B33" s="24" t="s">
        <v>30</v>
      </c>
      <c r="C33" s="19" t="s">
        <v>31</v>
      </c>
      <c r="D33" s="17">
        <v>1560</v>
      </c>
      <c r="E33" s="17">
        <v>12000</v>
      </c>
      <c r="F33" s="17">
        <v>12000</v>
      </c>
      <c r="G33" s="17">
        <v>1480</v>
      </c>
      <c r="H33" s="26">
        <f t="shared" si="0"/>
        <v>0.12333333333333334</v>
      </c>
    </row>
    <row r="34" spans="2:8" x14ac:dyDescent="0.25">
      <c r="B34" s="24" t="s">
        <v>32</v>
      </c>
      <c r="C34" s="19" t="s">
        <v>33</v>
      </c>
      <c r="D34" s="17">
        <v>1560</v>
      </c>
      <c r="E34" s="17">
        <v>12000</v>
      </c>
      <c r="F34" s="17">
        <v>12000</v>
      </c>
      <c r="G34" s="17">
        <v>1480</v>
      </c>
      <c r="H34" s="26">
        <f t="shared" si="0"/>
        <v>0.12333333333333334</v>
      </c>
    </row>
    <row r="35" spans="2:8" x14ac:dyDescent="0.25">
      <c r="B35" s="24">
        <v>67</v>
      </c>
      <c r="C35" s="19" t="s">
        <v>182</v>
      </c>
      <c r="D35" s="17">
        <v>102710.01</v>
      </c>
      <c r="E35" s="17">
        <v>316211.38</v>
      </c>
      <c r="F35" s="17">
        <v>316211.38</v>
      </c>
      <c r="G35" s="17">
        <v>95378.81</v>
      </c>
      <c r="H35" s="26">
        <f t="shared" si="0"/>
        <v>0.30162990971419179</v>
      </c>
    </row>
    <row r="36" spans="2:8" x14ac:dyDescent="0.25">
      <c r="B36" s="24">
        <v>6711</v>
      </c>
      <c r="C36" s="19" t="s">
        <v>183</v>
      </c>
      <c r="D36" s="17">
        <v>54971.199999999997</v>
      </c>
      <c r="E36" s="17">
        <v>193400.38</v>
      </c>
      <c r="F36" s="17">
        <v>193400.38</v>
      </c>
      <c r="G36" s="17">
        <v>95378.81</v>
      </c>
      <c r="H36" s="26">
        <f t="shared" si="0"/>
        <v>0.49316764527556767</v>
      </c>
    </row>
    <row r="37" spans="2:8" x14ac:dyDescent="0.25">
      <c r="B37" s="24">
        <v>6711</v>
      </c>
      <c r="C37" s="19" t="s">
        <v>183</v>
      </c>
      <c r="D37" s="17">
        <v>41305.06</v>
      </c>
      <c r="E37" s="17">
        <v>193400.38</v>
      </c>
      <c r="F37" s="17">
        <v>193400.38</v>
      </c>
      <c r="G37" s="17">
        <v>95378.81</v>
      </c>
      <c r="H37" s="26">
        <f t="shared" si="0"/>
        <v>0.49316764527556767</v>
      </c>
    </row>
    <row r="38" spans="2:8" x14ac:dyDescent="0.25">
      <c r="B38" s="24">
        <v>6712</v>
      </c>
      <c r="C38" s="19" t="s">
        <v>184</v>
      </c>
      <c r="D38" s="17">
        <v>6433.75</v>
      </c>
      <c r="E38" s="17">
        <v>122811</v>
      </c>
      <c r="F38" s="17">
        <v>122811</v>
      </c>
      <c r="G38" s="17">
        <v>0</v>
      </c>
      <c r="H38" s="26">
        <f t="shared" si="0"/>
        <v>0</v>
      </c>
    </row>
    <row r="39" spans="2:8" x14ac:dyDescent="0.25">
      <c r="B39" s="24">
        <v>72</v>
      </c>
      <c r="C39" s="19" t="s">
        <v>398</v>
      </c>
      <c r="D39" s="17">
        <v>0</v>
      </c>
      <c r="E39" s="17">
        <v>1000</v>
      </c>
      <c r="F39" s="17">
        <v>1000</v>
      </c>
      <c r="G39" s="17">
        <v>0</v>
      </c>
      <c r="H39" s="26">
        <v>0</v>
      </c>
    </row>
    <row r="40" spans="2:8" x14ac:dyDescent="0.25">
      <c r="B40" s="24">
        <v>722</v>
      </c>
      <c r="C40" s="19" t="s">
        <v>27</v>
      </c>
      <c r="D40" s="17">
        <v>0</v>
      </c>
      <c r="E40" s="17">
        <v>1000</v>
      </c>
      <c r="F40" s="17">
        <v>1000</v>
      </c>
      <c r="G40" s="17">
        <v>0</v>
      </c>
      <c r="H40" s="26">
        <v>0</v>
      </c>
    </row>
    <row r="41" spans="2:8" x14ac:dyDescent="0.25">
      <c r="B41" s="24">
        <v>7227</v>
      </c>
      <c r="C41" s="19" t="s">
        <v>29</v>
      </c>
      <c r="D41" s="17">
        <v>0</v>
      </c>
      <c r="E41" s="17">
        <v>1000</v>
      </c>
      <c r="F41" s="17">
        <v>1000</v>
      </c>
      <c r="G41" s="17">
        <v>0</v>
      </c>
      <c r="H41" s="26">
        <v>0</v>
      </c>
    </row>
    <row r="42" spans="2:8" x14ac:dyDescent="0.25">
      <c r="B42" s="24" t="s">
        <v>34</v>
      </c>
      <c r="C42" s="19" t="s">
        <v>35</v>
      </c>
      <c r="D42" s="17">
        <v>0</v>
      </c>
      <c r="E42" s="25">
        <v>13040.95</v>
      </c>
      <c r="F42" s="25">
        <v>13040.95</v>
      </c>
      <c r="G42" s="17">
        <v>162178.51</v>
      </c>
      <c r="H42" s="26">
        <v>0</v>
      </c>
    </row>
    <row r="43" spans="2:8" x14ac:dyDescent="0.25">
      <c r="B43" s="24" t="s">
        <v>36</v>
      </c>
      <c r="C43" s="19" t="s">
        <v>37</v>
      </c>
      <c r="D43" s="17">
        <v>0</v>
      </c>
      <c r="E43" s="25">
        <v>13040.95</v>
      </c>
      <c r="F43" s="25">
        <v>13040.95</v>
      </c>
      <c r="G43" s="17">
        <v>162178.51</v>
      </c>
      <c r="H43" s="26">
        <v>0</v>
      </c>
    </row>
    <row r="44" spans="2:8" x14ac:dyDescent="0.25">
      <c r="B44" s="24" t="s">
        <v>38</v>
      </c>
      <c r="C44" s="19" t="s">
        <v>39</v>
      </c>
      <c r="D44" s="17">
        <v>0</v>
      </c>
      <c r="E44" s="25">
        <v>13040.95</v>
      </c>
      <c r="F44" s="25">
        <v>13040.95</v>
      </c>
      <c r="G44" s="17">
        <v>0</v>
      </c>
      <c r="H44" s="26">
        <v>0</v>
      </c>
    </row>
    <row r="45" spans="2:8" x14ac:dyDescent="0.25">
      <c r="B45" s="24" t="s">
        <v>40</v>
      </c>
      <c r="C45" s="19" t="s">
        <v>41</v>
      </c>
      <c r="D45" s="17">
        <v>0</v>
      </c>
      <c r="E45" s="25">
        <v>13040.95</v>
      </c>
      <c r="F45" s="25">
        <v>13040.95</v>
      </c>
      <c r="G45" s="17">
        <v>22446.15</v>
      </c>
      <c r="H45" s="26">
        <v>0</v>
      </c>
    </row>
    <row r="46" spans="2:8" x14ac:dyDescent="0.25">
      <c r="B46" s="27">
        <v>9222</v>
      </c>
      <c r="C46" s="28" t="s">
        <v>180</v>
      </c>
      <c r="D46" s="17"/>
      <c r="E46" s="17"/>
      <c r="F46" s="17"/>
      <c r="G46" s="17">
        <v>184624.66</v>
      </c>
      <c r="H46" s="26"/>
    </row>
    <row r="47" spans="2:8" x14ac:dyDescent="0.25">
      <c r="B47" s="22"/>
      <c r="C47" s="23"/>
      <c r="D47" s="20"/>
      <c r="E47" s="15"/>
      <c r="F47" s="15"/>
      <c r="G47" s="15"/>
      <c r="H47" s="21"/>
    </row>
    <row r="48" spans="2:8" ht="15" customHeight="1" x14ac:dyDescent="0.25">
      <c r="B48" s="111" t="s">
        <v>185</v>
      </c>
      <c r="C48" s="111"/>
      <c r="D48" s="105">
        <v>1143708.71</v>
      </c>
      <c r="E48" s="105">
        <v>2842857.2</v>
      </c>
      <c r="F48" s="105">
        <v>2842857.2</v>
      </c>
      <c r="G48" s="105">
        <v>1060898.3400000001</v>
      </c>
      <c r="H48" s="108">
        <f>G48/F48</f>
        <v>0.37318031310190325</v>
      </c>
    </row>
    <row r="49" spans="2:8" ht="15" customHeight="1" x14ac:dyDescent="0.25">
      <c r="B49" s="111"/>
      <c r="C49" s="111"/>
      <c r="D49" s="106"/>
      <c r="E49" s="106"/>
      <c r="F49" s="106"/>
      <c r="G49" s="106"/>
      <c r="H49" s="109"/>
    </row>
    <row r="50" spans="2:8" s="3" customFormat="1" ht="15" customHeight="1" x14ac:dyDescent="0.25">
      <c r="B50" s="103" t="s">
        <v>45</v>
      </c>
      <c r="C50" s="104"/>
      <c r="D50" s="107"/>
      <c r="E50" s="107"/>
      <c r="F50" s="107"/>
      <c r="G50" s="107"/>
      <c r="H50" s="110"/>
    </row>
    <row r="51" spans="2:8" x14ac:dyDescent="0.25">
      <c r="B51" s="19" t="s">
        <v>47</v>
      </c>
      <c r="C51" s="19" t="s">
        <v>76</v>
      </c>
      <c r="D51" s="17">
        <v>1136233.6000000001</v>
      </c>
      <c r="E51" s="25">
        <v>2527426.27</v>
      </c>
      <c r="F51" s="25">
        <v>2527426.27</v>
      </c>
      <c r="G51" s="17">
        <v>1055403.6399999999</v>
      </c>
      <c r="H51" s="26">
        <f t="shared" ref="H51:H114" si="1">G51/F51</f>
        <v>0.41758038702351541</v>
      </c>
    </row>
    <row r="52" spans="2:8" x14ac:dyDescent="0.25">
      <c r="B52" s="19" t="s">
        <v>48</v>
      </c>
      <c r="C52" s="19" t="s">
        <v>77</v>
      </c>
      <c r="D52" s="17">
        <v>956563.29</v>
      </c>
      <c r="E52" s="25">
        <v>2168955</v>
      </c>
      <c r="F52" s="25">
        <v>2168955</v>
      </c>
      <c r="G52" s="17">
        <v>898618.84</v>
      </c>
      <c r="H52" s="26">
        <f t="shared" si="1"/>
        <v>0.41430958226427012</v>
      </c>
    </row>
    <row r="53" spans="2:8" x14ac:dyDescent="0.25">
      <c r="B53" s="19" t="s">
        <v>49</v>
      </c>
      <c r="C53" s="19" t="s">
        <v>78</v>
      </c>
      <c r="D53" s="17">
        <v>797399.12</v>
      </c>
      <c r="E53" s="25">
        <v>1857884</v>
      </c>
      <c r="F53" s="25">
        <v>1857884</v>
      </c>
      <c r="G53" s="17">
        <v>750438.58</v>
      </c>
      <c r="H53" s="26">
        <f t="shared" si="1"/>
        <v>0.40392111671126935</v>
      </c>
    </row>
    <row r="54" spans="2:8" x14ac:dyDescent="0.25">
      <c r="B54" s="19" t="s">
        <v>50</v>
      </c>
      <c r="C54" s="19" t="s">
        <v>79</v>
      </c>
      <c r="D54" s="17">
        <v>759090.05</v>
      </c>
      <c r="E54" s="25">
        <v>1802884</v>
      </c>
      <c r="F54" s="25">
        <v>1802884</v>
      </c>
      <c r="G54" s="17">
        <v>717307.34</v>
      </c>
      <c r="H54" s="26">
        <f t="shared" si="1"/>
        <v>0.39786660705846855</v>
      </c>
    </row>
    <row r="55" spans="2:8" x14ac:dyDescent="0.25">
      <c r="B55" s="19" t="s">
        <v>51</v>
      </c>
      <c r="C55" s="19" t="s">
        <v>80</v>
      </c>
      <c r="D55" s="17">
        <v>16819.34</v>
      </c>
      <c r="E55" s="25">
        <v>20000</v>
      </c>
      <c r="F55" s="25">
        <v>20000</v>
      </c>
      <c r="G55" s="17">
        <v>13597.46</v>
      </c>
      <c r="H55" s="26">
        <f t="shared" si="1"/>
        <v>0.67987299999999995</v>
      </c>
    </row>
    <row r="56" spans="2:8" x14ac:dyDescent="0.25">
      <c r="B56" s="19" t="s">
        <v>52</v>
      </c>
      <c r="C56" s="19" t="s">
        <v>81</v>
      </c>
      <c r="D56" s="17">
        <v>21489.73</v>
      </c>
      <c r="E56" s="25">
        <v>35000</v>
      </c>
      <c r="F56" s="25">
        <v>35000</v>
      </c>
      <c r="G56" s="17">
        <v>19533.78</v>
      </c>
      <c r="H56" s="26">
        <f t="shared" si="1"/>
        <v>0.55810799999999994</v>
      </c>
    </row>
    <row r="57" spans="2:8" x14ac:dyDescent="0.25">
      <c r="B57" s="19" t="s">
        <v>53</v>
      </c>
      <c r="C57" s="19" t="s">
        <v>82</v>
      </c>
      <c r="D57" s="17">
        <v>27593.24</v>
      </c>
      <c r="E57" s="25">
        <v>71274</v>
      </c>
      <c r="F57" s="25">
        <v>71274</v>
      </c>
      <c r="G57" s="17">
        <v>24357.86</v>
      </c>
      <c r="H57" s="26">
        <f t="shared" si="1"/>
        <v>0.34174958610432976</v>
      </c>
    </row>
    <row r="58" spans="2:8" x14ac:dyDescent="0.25">
      <c r="B58" s="19" t="s">
        <v>54</v>
      </c>
      <c r="C58" s="19" t="s">
        <v>82</v>
      </c>
      <c r="D58" s="17">
        <v>27593.24</v>
      </c>
      <c r="E58" s="25">
        <v>71274</v>
      </c>
      <c r="F58" s="25">
        <v>71274</v>
      </c>
      <c r="G58" s="17">
        <v>24357.86</v>
      </c>
      <c r="H58" s="26">
        <f t="shared" si="1"/>
        <v>0.34174958610432976</v>
      </c>
    </row>
    <row r="59" spans="2:8" x14ac:dyDescent="0.25">
      <c r="B59" s="19" t="s">
        <v>55</v>
      </c>
      <c r="C59" s="19" t="s">
        <v>83</v>
      </c>
      <c r="D59" s="17">
        <v>131570.93</v>
      </c>
      <c r="E59" s="25">
        <v>239797</v>
      </c>
      <c r="F59" s="25">
        <v>239797</v>
      </c>
      <c r="G59" s="17">
        <v>123822.39999999999</v>
      </c>
      <c r="H59" s="26">
        <f t="shared" si="1"/>
        <v>0.51636342406285318</v>
      </c>
    </row>
    <row r="60" spans="2:8" x14ac:dyDescent="0.25">
      <c r="B60" s="19" t="s">
        <v>56</v>
      </c>
      <c r="C60" s="19" t="s">
        <v>84</v>
      </c>
      <c r="D60" s="17">
        <v>131570.93</v>
      </c>
      <c r="E60" s="25">
        <v>239797</v>
      </c>
      <c r="F60" s="25">
        <v>239797</v>
      </c>
      <c r="G60" s="17">
        <v>123822.39999999999</v>
      </c>
      <c r="H60" s="26">
        <f t="shared" si="1"/>
        <v>0.51636342406285318</v>
      </c>
    </row>
    <row r="61" spans="2:8" x14ac:dyDescent="0.25">
      <c r="B61" s="19" t="s">
        <v>57</v>
      </c>
      <c r="C61" s="19" t="s">
        <v>85</v>
      </c>
      <c r="D61" s="17">
        <v>0</v>
      </c>
      <c r="E61" s="25">
        <v>0</v>
      </c>
      <c r="F61" s="25">
        <v>0</v>
      </c>
      <c r="G61" s="17">
        <v>0</v>
      </c>
      <c r="H61" s="26">
        <v>0</v>
      </c>
    </row>
    <row r="62" spans="2:8" x14ac:dyDescent="0.25">
      <c r="B62" s="19" t="s">
        <v>58</v>
      </c>
      <c r="C62" s="19" t="s">
        <v>86</v>
      </c>
      <c r="D62" s="17">
        <v>116077.27</v>
      </c>
      <c r="E62" s="25">
        <v>238669.05</v>
      </c>
      <c r="F62" s="25">
        <v>238669.05</v>
      </c>
      <c r="G62" s="17">
        <v>103046.09</v>
      </c>
      <c r="H62" s="26">
        <f t="shared" si="1"/>
        <v>0.43175304883477772</v>
      </c>
    </row>
    <row r="63" spans="2:8" x14ac:dyDescent="0.25">
      <c r="B63" s="19" t="s">
        <v>59</v>
      </c>
      <c r="C63" s="19" t="s">
        <v>87</v>
      </c>
      <c r="D63" s="17">
        <v>39638.44</v>
      </c>
      <c r="E63" s="25">
        <v>76025.009999999995</v>
      </c>
      <c r="F63" s="25">
        <v>76025.009999999995</v>
      </c>
      <c r="G63" s="17">
        <v>28110.86</v>
      </c>
      <c r="H63" s="26">
        <f t="shared" si="1"/>
        <v>0.36975805724984451</v>
      </c>
    </row>
    <row r="64" spans="2:8" x14ac:dyDescent="0.25">
      <c r="B64" s="19" t="s">
        <v>60</v>
      </c>
      <c r="C64" s="19" t="s">
        <v>88</v>
      </c>
      <c r="D64" s="17">
        <v>14562.57</v>
      </c>
      <c r="E64" s="25">
        <v>27534.01</v>
      </c>
      <c r="F64" s="25">
        <v>27534.01</v>
      </c>
      <c r="G64" s="17">
        <v>6346.58</v>
      </c>
      <c r="H64" s="26">
        <f t="shared" si="1"/>
        <v>0.2304996620543103</v>
      </c>
    </row>
    <row r="65" spans="2:8" x14ac:dyDescent="0.25">
      <c r="B65" s="19" t="s">
        <v>61</v>
      </c>
      <c r="C65" s="19" t="s">
        <v>89</v>
      </c>
      <c r="D65" s="17">
        <v>24941.87</v>
      </c>
      <c r="E65" s="25">
        <v>44400</v>
      </c>
      <c r="F65" s="25">
        <v>44400</v>
      </c>
      <c r="G65" s="17">
        <v>21570.28</v>
      </c>
      <c r="H65" s="26">
        <f t="shared" si="1"/>
        <v>0.48581711711711711</v>
      </c>
    </row>
    <row r="66" spans="2:8" x14ac:dyDescent="0.25">
      <c r="B66" s="19" t="s">
        <v>62</v>
      </c>
      <c r="C66" s="19" t="s">
        <v>90</v>
      </c>
      <c r="D66" s="17">
        <v>0</v>
      </c>
      <c r="E66" s="25">
        <v>3891</v>
      </c>
      <c r="F66" s="25">
        <v>3891</v>
      </c>
      <c r="G66" s="17">
        <v>194</v>
      </c>
      <c r="H66" s="26">
        <f t="shared" si="1"/>
        <v>4.9858648162426113E-2</v>
      </c>
    </row>
    <row r="67" spans="2:8" x14ac:dyDescent="0.25">
      <c r="B67" s="19" t="s">
        <v>63</v>
      </c>
      <c r="C67" s="19" t="s">
        <v>91</v>
      </c>
      <c r="D67" s="17">
        <v>134</v>
      </c>
      <c r="E67" s="25">
        <v>200</v>
      </c>
      <c r="F67" s="25">
        <v>200</v>
      </c>
      <c r="G67" s="17">
        <v>0</v>
      </c>
      <c r="H67" s="26">
        <f t="shared" si="1"/>
        <v>0</v>
      </c>
    </row>
    <row r="68" spans="2:8" x14ac:dyDescent="0.25">
      <c r="B68" s="19" t="s">
        <v>64</v>
      </c>
      <c r="C68" s="19" t="s">
        <v>92</v>
      </c>
      <c r="D68" s="17">
        <v>37525.83</v>
      </c>
      <c r="E68" s="25">
        <v>88295.13</v>
      </c>
      <c r="F68" s="25">
        <v>88295.13</v>
      </c>
      <c r="G68" s="17">
        <v>38481.08</v>
      </c>
      <c r="H68" s="26">
        <f t="shared" si="1"/>
        <v>0.43582335741506922</v>
      </c>
    </row>
    <row r="69" spans="2:8" x14ac:dyDescent="0.25">
      <c r="B69" s="19" t="s">
        <v>65</v>
      </c>
      <c r="C69" s="19" t="s">
        <v>93</v>
      </c>
      <c r="D69" s="17">
        <v>8900.99</v>
      </c>
      <c r="E69" s="25">
        <v>19998.509999999998</v>
      </c>
      <c r="F69" s="25">
        <v>19998.509999999998</v>
      </c>
      <c r="G69" s="17">
        <v>10173.52</v>
      </c>
      <c r="H69" s="26">
        <f t="shared" si="1"/>
        <v>0.50871389918548937</v>
      </c>
    </row>
    <row r="70" spans="2:8" x14ac:dyDescent="0.25">
      <c r="B70" s="19" t="s">
        <v>66</v>
      </c>
      <c r="C70" s="19" t="s">
        <v>94</v>
      </c>
      <c r="D70" s="17">
        <v>3843.73</v>
      </c>
      <c r="E70" s="25">
        <v>13479</v>
      </c>
      <c r="F70" s="25">
        <v>13479</v>
      </c>
      <c r="G70" s="17">
        <v>5294.31</v>
      </c>
      <c r="H70" s="26">
        <f t="shared" si="1"/>
        <v>0.39278210549744047</v>
      </c>
    </row>
    <row r="71" spans="2:8" x14ac:dyDescent="0.25">
      <c r="B71" s="19" t="s">
        <v>67</v>
      </c>
      <c r="C71" s="19" t="s">
        <v>95</v>
      </c>
      <c r="D71" s="17">
        <v>22025.4</v>
      </c>
      <c r="E71" s="25">
        <v>38376</v>
      </c>
      <c r="F71" s="25">
        <v>38376</v>
      </c>
      <c r="G71" s="17">
        <v>19760.68</v>
      </c>
      <c r="H71" s="26">
        <f t="shared" si="1"/>
        <v>0.51492286845945379</v>
      </c>
    </row>
    <row r="72" spans="2:8" x14ac:dyDescent="0.25">
      <c r="B72" s="19" t="s">
        <v>68</v>
      </c>
      <c r="C72" s="19" t="s">
        <v>96</v>
      </c>
      <c r="D72" s="17">
        <v>1405.06</v>
      </c>
      <c r="E72" s="25">
        <v>4549.62</v>
      </c>
      <c r="F72" s="25">
        <v>4549.62</v>
      </c>
      <c r="G72" s="17">
        <v>1617.92</v>
      </c>
      <c r="H72" s="26">
        <f t="shared" si="1"/>
        <v>0.35561651302746167</v>
      </c>
    </row>
    <row r="73" spans="2:8" x14ac:dyDescent="0.25">
      <c r="B73" s="19" t="s">
        <v>69</v>
      </c>
      <c r="C73" s="19" t="s">
        <v>97</v>
      </c>
      <c r="D73" s="17">
        <v>361.35</v>
      </c>
      <c r="E73" s="25">
        <v>10794</v>
      </c>
      <c r="F73" s="25">
        <v>10794</v>
      </c>
      <c r="G73" s="17">
        <v>624.97</v>
      </c>
      <c r="H73" s="26">
        <f t="shared" si="1"/>
        <v>5.7899759125440063E-2</v>
      </c>
    </row>
    <row r="74" spans="2:8" x14ac:dyDescent="0.25">
      <c r="B74" s="19" t="s">
        <v>70</v>
      </c>
      <c r="C74" s="19" t="s">
        <v>98</v>
      </c>
      <c r="D74" s="17">
        <v>989.3</v>
      </c>
      <c r="E74" s="25">
        <v>1098</v>
      </c>
      <c r="F74" s="25">
        <v>1098</v>
      </c>
      <c r="G74" s="17">
        <v>1009.68</v>
      </c>
      <c r="H74" s="26">
        <f t="shared" si="1"/>
        <v>0.91956284153005463</v>
      </c>
    </row>
    <row r="75" spans="2:8" x14ac:dyDescent="0.25">
      <c r="B75" s="19" t="s">
        <v>71</v>
      </c>
      <c r="C75" s="19" t="s">
        <v>99</v>
      </c>
      <c r="D75" s="17">
        <v>24854.04</v>
      </c>
      <c r="E75" s="25">
        <v>42885.279999999999</v>
      </c>
      <c r="F75" s="25">
        <v>42885.279999999999</v>
      </c>
      <c r="G75" s="17">
        <v>24032.57</v>
      </c>
      <c r="H75" s="26">
        <f t="shared" si="1"/>
        <v>0.56039205060570896</v>
      </c>
    </row>
    <row r="76" spans="2:8" x14ac:dyDescent="0.25">
      <c r="B76" s="19" t="s">
        <v>72</v>
      </c>
      <c r="C76" s="19" t="s">
        <v>100</v>
      </c>
      <c r="D76" s="17">
        <v>5582.52</v>
      </c>
      <c r="E76" s="25">
        <v>9580</v>
      </c>
      <c r="F76" s="25">
        <v>9580</v>
      </c>
      <c r="G76" s="17">
        <v>6284.91</v>
      </c>
      <c r="H76" s="26">
        <f t="shared" si="1"/>
        <v>0.65604488517745296</v>
      </c>
    </row>
    <row r="77" spans="2:8" x14ac:dyDescent="0.25">
      <c r="B77" s="19" t="s">
        <v>73</v>
      </c>
      <c r="C77" s="19" t="s">
        <v>101</v>
      </c>
      <c r="D77" s="17">
        <v>2833.57</v>
      </c>
      <c r="E77" s="25">
        <v>8425.3799999999992</v>
      </c>
      <c r="F77" s="25">
        <v>8425.3799999999992</v>
      </c>
      <c r="G77" s="17">
        <v>5699.49</v>
      </c>
      <c r="H77" s="26">
        <f t="shared" si="1"/>
        <v>0.67646681811384179</v>
      </c>
    </row>
    <row r="78" spans="2:8" x14ac:dyDescent="0.25">
      <c r="B78" s="19" t="s">
        <v>74</v>
      </c>
      <c r="C78" s="19" t="s">
        <v>102</v>
      </c>
      <c r="D78" s="17">
        <v>1704.03</v>
      </c>
      <c r="E78" s="25">
        <v>1128.8900000000001</v>
      </c>
      <c r="F78" s="25">
        <v>1128.8900000000001</v>
      </c>
      <c r="G78" s="17">
        <v>326.64999999999998</v>
      </c>
      <c r="H78" s="26">
        <f t="shared" si="1"/>
        <v>0.28935503016237185</v>
      </c>
    </row>
    <row r="79" spans="2:8" x14ac:dyDescent="0.25">
      <c r="B79" s="19" t="s">
        <v>75</v>
      </c>
      <c r="C79" s="19" t="s">
        <v>103</v>
      </c>
      <c r="D79" s="17">
        <v>7879.94</v>
      </c>
      <c r="E79" s="25">
        <v>11996</v>
      </c>
      <c r="F79" s="25">
        <v>11996</v>
      </c>
      <c r="G79" s="17">
        <v>8207.7000000000007</v>
      </c>
      <c r="H79" s="26">
        <f t="shared" si="1"/>
        <v>0.68420306768922978</v>
      </c>
    </row>
    <row r="80" spans="2:8" x14ac:dyDescent="0.25">
      <c r="B80" s="19" t="s">
        <v>104</v>
      </c>
      <c r="C80" s="19" t="s">
        <v>145</v>
      </c>
      <c r="D80" s="17">
        <v>2672.93</v>
      </c>
      <c r="E80" s="25">
        <v>5070</v>
      </c>
      <c r="F80" s="25">
        <v>5070</v>
      </c>
      <c r="G80" s="17">
        <v>305.22000000000003</v>
      </c>
      <c r="H80" s="26">
        <f t="shared" si="1"/>
        <v>6.0201183431952666E-2</v>
      </c>
    </row>
    <row r="81" spans="2:8" x14ac:dyDescent="0.25">
      <c r="B81" s="19" t="s">
        <v>105</v>
      </c>
      <c r="C81" s="19" t="s">
        <v>146</v>
      </c>
      <c r="D81" s="17">
        <v>2142.65</v>
      </c>
      <c r="E81" s="25">
        <v>2782.64</v>
      </c>
      <c r="F81" s="25">
        <v>2782.64</v>
      </c>
      <c r="G81" s="17">
        <v>1488.09</v>
      </c>
      <c r="H81" s="26">
        <f t="shared" si="1"/>
        <v>0.53477632751631543</v>
      </c>
    </row>
    <row r="82" spans="2:8" x14ac:dyDescent="0.25">
      <c r="B82" s="19" t="s">
        <v>106</v>
      </c>
      <c r="C82" s="19" t="s">
        <v>147</v>
      </c>
      <c r="D82" s="17">
        <v>1460.9</v>
      </c>
      <c r="E82" s="25">
        <v>2960</v>
      </c>
      <c r="F82" s="25">
        <v>2960</v>
      </c>
      <c r="G82" s="17">
        <v>1247.28</v>
      </c>
      <c r="H82" s="26">
        <f t="shared" si="1"/>
        <v>0.42137837837837838</v>
      </c>
    </row>
    <row r="83" spans="2:8" x14ac:dyDescent="0.25">
      <c r="B83" s="19" t="s">
        <v>107</v>
      </c>
      <c r="C83" s="19" t="s">
        <v>148</v>
      </c>
      <c r="D83" s="17">
        <v>577.5</v>
      </c>
      <c r="E83" s="25">
        <v>942.37</v>
      </c>
      <c r="F83" s="25">
        <v>942.37</v>
      </c>
      <c r="G83" s="17">
        <v>473.23</v>
      </c>
      <c r="H83" s="26">
        <f t="shared" si="1"/>
        <v>0.50217006059191194</v>
      </c>
    </row>
    <row r="84" spans="2:8" x14ac:dyDescent="0.25">
      <c r="B84" s="19" t="s">
        <v>108</v>
      </c>
      <c r="C84" s="19" t="s">
        <v>149</v>
      </c>
      <c r="D84" s="17">
        <v>0</v>
      </c>
      <c r="E84" s="25">
        <v>0</v>
      </c>
      <c r="F84" s="25">
        <v>0</v>
      </c>
      <c r="G84" s="17">
        <v>0</v>
      </c>
      <c r="H84" s="26">
        <v>0</v>
      </c>
    </row>
    <row r="85" spans="2:8" x14ac:dyDescent="0.25">
      <c r="B85" s="19" t="s">
        <v>109</v>
      </c>
      <c r="C85" s="19" t="s">
        <v>149</v>
      </c>
      <c r="D85" s="17">
        <v>0</v>
      </c>
      <c r="E85" s="25">
        <v>0</v>
      </c>
      <c r="F85" s="25">
        <v>0</v>
      </c>
      <c r="G85" s="17">
        <v>0</v>
      </c>
      <c r="H85" s="26">
        <v>0</v>
      </c>
    </row>
    <row r="86" spans="2:8" x14ac:dyDescent="0.25">
      <c r="B86" s="19" t="s">
        <v>110</v>
      </c>
      <c r="C86" s="19" t="s">
        <v>150</v>
      </c>
      <c r="D86" s="17">
        <v>14058.96</v>
      </c>
      <c r="E86" s="25">
        <v>31463.63</v>
      </c>
      <c r="F86" s="25">
        <v>31463.63</v>
      </c>
      <c r="G86" s="17">
        <v>12421.58</v>
      </c>
      <c r="H86" s="26">
        <f t="shared" si="1"/>
        <v>0.39479170076688541</v>
      </c>
    </row>
    <row r="87" spans="2:8" x14ac:dyDescent="0.25">
      <c r="B87" s="19" t="s">
        <v>111</v>
      </c>
      <c r="C87" s="19" t="s">
        <v>151</v>
      </c>
      <c r="D87" s="17">
        <v>2434.85</v>
      </c>
      <c r="E87" s="25">
        <v>3729.09</v>
      </c>
      <c r="F87" s="25">
        <v>3729.09</v>
      </c>
      <c r="G87" s="17">
        <v>2519.29</v>
      </c>
      <c r="H87" s="26">
        <f t="shared" si="1"/>
        <v>0.6755776878541413</v>
      </c>
    </row>
    <row r="88" spans="2:8" x14ac:dyDescent="0.25">
      <c r="B88" s="19" t="s">
        <v>112</v>
      </c>
      <c r="C88" s="19" t="s">
        <v>152</v>
      </c>
      <c r="D88" s="17">
        <v>0</v>
      </c>
      <c r="E88" s="25">
        <v>2133</v>
      </c>
      <c r="F88" s="25">
        <v>2133</v>
      </c>
      <c r="G88" s="17">
        <v>0</v>
      </c>
      <c r="H88" s="26">
        <f t="shared" si="1"/>
        <v>0</v>
      </c>
    </row>
    <row r="89" spans="2:8" x14ac:dyDescent="0.25">
      <c r="B89" s="19" t="s">
        <v>113</v>
      </c>
      <c r="C89" s="19" t="s">
        <v>153</v>
      </c>
      <c r="D89" s="17">
        <v>125</v>
      </c>
      <c r="E89" s="25">
        <v>254.84</v>
      </c>
      <c r="F89" s="25">
        <v>254.84</v>
      </c>
      <c r="G89" s="17">
        <v>140</v>
      </c>
      <c r="H89" s="26">
        <f t="shared" si="1"/>
        <v>0.54936430701616701</v>
      </c>
    </row>
    <row r="90" spans="2:8" x14ac:dyDescent="0.25">
      <c r="B90" s="19" t="s">
        <v>114</v>
      </c>
      <c r="C90" s="19" t="s">
        <v>154</v>
      </c>
      <c r="D90" s="17">
        <v>2664</v>
      </c>
      <c r="E90" s="25">
        <v>5240</v>
      </c>
      <c r="F90" s="25">
        <v>5240</v>
      </c>
      <c r="G90" s="17">
        <v>2553.1799999999998</v>
      </c>
      <c r="H90" s="26">
        <f t="shared" si="1"/>
        <v>0.48724809160305338</v>
      </c>
    </row>
    <row r="91" spans="2:8" x14ac:dyDescent="0.25">
      <c r="B91" s="19" t="s">
        <v>115</v>
      </c>
      <c r="C91" s="19" t="s">
        <v>155</v>
      </c>
      <c r="D91" s="17">
        <v>0</v>
      </c>
      <c r="E91" s="25">
        <v>0</v>
      </c>
      <c r="F91" s="25">
        <v>0</v>
      </c>
      <c r="G91" s="17">
        <v>0</v>
      </c>
      <c r="H91" s="26">
        <v>0</v>
      </c>
    </row>
    <row r="92" spans="2:8" x14ac:dyDescent="0.25">
      <c r="B92" s="19" t="s">
        <v>116</v>
      </c>
      <c r="C92" s="19" t="s">
        <v>150</v>
      </c>
      <c r="D92" s="17">
        <v>8835.11</v>
      </c>
      <c r="E92" s="25">
        <v>20106.7</v>
      </c>
      <c r="F92" s="25">
        <v>20106.7</v>
      </c>
      <c r="G92" s="17">
        <v>7209.11</v>
      </c>
      <c r="H92" s="26">
        <f t="shared" si="1"/>
        <v>0.35854267482978308</v>
      </c>
    </row>
    <row r="93" spans="2:8" x14ac:dyDescent="0.25">
      <c r="B93" s="19" t="s">
        <v>117</v>
      </c>
      <c r="C93" s="19" t="s">
        <v>156</v>
      </c>
      <c r="D93" s="17">
        <v>436.35</v>
      </c>
      <c r="E93" s="25">
        <v>9.9499999999999993</v>
      </c>
      <c r="F93" s="25">
        <v>9.9499999999999993</v>
      </c>
      <c r="G93" s="17">
        <v>0</v>
      </c>
      <c r="H93" s="26">
        <f t="shared" si="1"/>
        <v>0</v>
      </c>
    </row>
    <row r="94" spans="2:8" x14ac:dyDescent="0.25">
      <c r="B94" s="19" t="s">
        <v>118</v>
      </c>
      <c r="C94" s="19" t="s">
        <v>157</v>
      </c>
      <c r="D94" s="17">
        <v>436.35</v>
      </c>
      <c r="E94" s="25">
        <v>9.9499999999999993</v>
      </c>
      <c r="F94" s="25">
        <v>9.9499999999999993</v>
      </c>
      <c r="G94" s="17">
        <v>0</v>
      </c>
      <c r="H94" s="26">
        <f t="shared" si="1"/>
        <v>0</v>
      </c>
    </row>
    <row r="95" spans="2:8" x14ac:dyDescent="0.25">
      <c r="B95" s="19" t="s">
        <v>119</v>
      </c>
      <c r="C95" s="19" t="s">
        <v>158</v>
      </c>
      <c r="D95" s="17">
        <v>436.35</v>
      </c>
      <c r="E95" s="25">
        <v>9.9499999999999993</v>
      </c>
      <c r="F95" s="25">
        <v>9.9499999999999993</v>
      </c>
      <c r="G95" s="17">
        <v>0</v>
      </c>
      <c r="H95" s="26">
        <f t="shared" si="1"/>
        <v>0</v>
      </c>
    </row>
    <row r="96" spans="2:8" x14ac:dyDescent="0.25">
      <c r="B96" s="19" t="s">
        <v>120</v>
      </c>
      <c r="C96" s="19" t="s">
        <v>159</v>
      </c>
      <c r="D96" s="17">
        <v>0</v>
      </c>
      <c r="E96" s="25">
        <v>0</v>
      </c>
      <c r="F96" s="25">
        <v>0</v>
      </c>
      <c r="G96" s="17">
        <v>0</v>
      </c>
      <c r="H96" s="26">
        <v>0</v>
      </c>
    </row>
    <row r="97" spans="2:8" x14ac:dyDescent="0.25">
      <c r="B97" s="19" t="s">
        <v>121</v>
      </c>
      <c r="C97" s="19" t="s">
        <v>160</v>
      </c>
      <c r="D97" s="17">
        <v>62198.17</v>
      </c>
      <c r="E97" s="25">
        <v>118833.75</v>
      </c>
      <c r="F97" s="25">
        <v>118833.75</v>
      </c>
      <c r="G97" s="17">
        <v>52703.71</v>
      </c>
      <c r="H97" s="26">
        <v>0</v>
      </c>
    </row>
    <row r="98" spans="2:8" x14ac:dyDescent="0.25">
      <c r="B98" s="19" t="s">
        <v>122</v>
      </c>
      <c r="C98" s="19" t="s">
        <v>161</v>
      </c>
      <c r="D98" s="17">
        <v>62198.17</v>
      </c>
      <c r="E98" s="25">
        <v>118833.75</v>
      </c>
      <c r="F98" s="25">
        <v>118833.75</v>
      </c>
      <c r="G98" s="17">
        <v>52703.71</v>
      </c>
      <c r="H98" s="26">
        <f t="shared" si="1"/>
        <v>0.44350792598903932</v>
      </c>
    </row>
    <row r="99" spans="2:8" x14ac:dyDescent="0.25">
      <c r="B99" s="19" t="s">
        <v>123</v>
      </c>
      <c r="C99" s="19" t="s">
        <v>162</v>
      </c>
      <c r="D99" s="17">
        <v>0</v>
      </c>
      <c r="E99" s="25">
        <v>0</v>
      </c>
      <c r="F99" s="25">
        <v>0</v>
      </c>
      <c r="G99" s="17">
        <v>0</v>
      </c>
      <c r="H99" s="26">
        <v>0</v>
      </c>
    </row>
    <row r="100" spans="2:8" x14ac:dyDescent="0.25">
      <c r="B100" s="19" t="s">
        <v>124</v>
      </c>
      <c r="C100" s="19" t="s">
        <v>163</v>
      </c>
      <c r="D100" s="17">
        <v>62198.17</v>
      </c>
      <c r="E100" s="25">
        <v>118833.75</v>
      </c>
      <c r="F100" s="25">
        <v>118833.75</v>
      </c>
      <c r="G100" s="17">
        <v>52703.71</v>
      </c>
      <c r="H100" s="26">
        <f t="shared" si="1"/>
        <v>0.44350792598903932</v>
      </c>
    </row>
    <row r="101" spans="2:8" x14ac:dyDescent="0.25">
      <c r="B101" s="19" t="s">
        <v>125</v>
      </c>
      <c r="C101" s="19" t="s">
        <v>164</v>
      </c>
      <c r="D101" s="17">
        <v>958.52</v>
      </c>
      <c r="E101" s="25">
        <v>958.52</v>
      </c>
      <c r="F101" s="25">
        <v>958.52</v>
      </c>
      <c r="G101" s="17">
        <v>1035</v>
      </c>
      <c r="H101" s="26">
        <f t="shared" si="1"/>
        <v>1.0797896757501149</v>
      </c>
    </row>
    <row r="102" spans="2:8" x14ac:dyDescent="0.25">
      <c r="B102" s="19" t="s">
        <v>126</v>
      </c>
      <c r="C102" s="19" t="s">
        <v>33</v>
      </c>
      <c r="D102" s="17">
        <v>958.52</v>
      </c>
      <c r="E102" s="25">
        <v>958.52</v>
      </c>
      <c r="F102" s="25">
        <v>958.52</v>
      </c>
      <c r="G102" s="17">
        <v>1035</v>
      </c>
      <c r="H102" s="26">
        <f t="shared" si="1"/>
        <v>1.0797896757501149</v>
      </c>
    </row>
    <row r="103" spans="2:8" x14ac:dyDescent="0.25">
      <c r="B103" s="19" t="s">
        <v>127</v>
      </c>
      <c r="C103" s="19" t="s">
        <v>165</v>
      </c>
      <c r="D103" s="17">
        <v>958.52</v>
      </c>
      <c r="E103" s="25">
        <v>958.52</v>
      </c>
      <c r="F103" s="25">
        <v>958.52</v>
      </c>
      <c r="G103" s="17">
        <v>1035</v>
      </c>
      <c r="H103" s="26">
        <f t="shared" si="1"/>
        <v>1.0797896757501149</v>
      </c>
    </row>
    <row r="104" spans="2:8" x14ac:dyDescent="0.25">
      <c r="B104" s="19" t="s">
        <v>128</v>
      </c>
      <c r="C104" s="19" t="s">
        <v>166</v>
      </c>
      <c r="D104" s="17">
        <v>7475.11</v>
      </c>
      <c r="E104" s="25">
        <v>148295</v>
      </c>
      <c r="F104" s="25">
        <v>148295</v>
      </c>
      <c r="G104" s="17">
        <v>4160.3</v>
      </c>
      <c r="H104" s="26">
        <f t="shared" si="1"/>
        <v>2.8054216258134125E-2</v>
      </c>
    </row>
    <row r="105" spans="2:8" x14ac:dyDescent="0.25">
      <c r="B105" s="19" t="s">
        <v>129</v>
      </c>
      <c r="C105" s="19" t="s">
        <v>167</v>
      </c>
      <c r="D105" s="17">
        <v>0</v>
      </c>
      <c r="E105" s="25">
        <v>0</v>
      </c>
      <c r="F105" s="25">
        <v>0</v>
      </c>
      <c r="G105" s="17">
        <v>0</v>
      </c>
      <c r="H105" s="26">
        <v>0</v>
      </c>
    </row>
    <row r="106" spans="2:8" x14ac:dyDescent="0.25">
      <c r="B106" s="19" t="s">
        <v>130</v>
      </c>
      <c r="C106" s="19" t="s">
        <v>168</v>
      </c>
      <c r="D106" s="17">
        <v>0</v>
      </c>
      <c r="E106" s="25">
        <v>0</v>
      </c>
      <c r="F106" s="25">
        <v>0</v>
      </c>
      <c r="G106" s="17">
        <v>0</v>
      </c>
      <c r="H106" s="26">
        <v>0</v>
      </c>
    </row>
    <row r="107" spans="2:8" x14ac:dyDescent="0.25">
      <c r="B107" s="19" t="s">
        <v>131</v>
      </c>
      <c r="C107" s="19" t="s">
        <v>169</v>
      </c>
      <c r="D107" s="17">
        <v>0</v>
      </c>
      <c r="E107" s="25">
        <v>0</v>
      </c>
      <c r="F107" s="25">
        <v>0</v>
      </c>
      <c r="G107" s="17">
        <v>0</v>
      </c>
      <c r="H107" s="26">
        <v>0</v>
      </c>
    </row>
    <row r="108" spans="2:8" x14ac:dyDescent="0.25">
      <c r="B108" s="19" t="s">
        <v>132</v>
      </c>
      <c r="C108" s="19" t="s">
        <v>170</v>
      </c>
      <c r="D108" s="17">
        <v>1041.3599999999999</v>
      </c>
      <c r="E108" s="25">
        <v>25634</v>
      </c>
      <c r="F108" s="25">
        <v>25634</v>
      </c>
      <c r="G108" s="17">
        <v>4160.3</v>
      </c>
      <c r="H108" s="26">
        <f t="shared" si="1"/>
        <v>0.1622961691503472</v>
      </c>
    </row>
    <row r="109" spans="2:8" x14ac:dyDescent="0.25">
      <c r="B109" s="19" t="s">
        <v>133</v>
      </c>
      <c r="C109" s="19" t="s">
        <v>171</v>
      </c>
      <c r="D109" s="17">
        <v>1041.3599999999999</v>
      </c>
      <c r="E109" s="25">
        <v>14384</v>
      </c>
      <c r="F109" s="25">
        <v>14384</v>
      </c>
      <c r="G109" s="17">
        <v>4051.78</v>
      </c>
      <c r="H109" s="26">
        <f t="shared" si="1"/>
        <v>0.28168659621802006</v>
      </c>
    </row>
    <row r="110" spans="2:8" x14ac:dyDescent="0.25">
      <c r="B110" s="19" t="s">
        <v>134</v>
      </c>
      <c r="C110" s="19" t="s">
        <v>172</v>
      </c>
      <c r="D110" s="17">
        <v>0</v>
      </c>
      <c r="E110" s="25">
        <v>6730</v>
      </c>
      <c r="F110" s="25">
        <v>6730</v>
      </c>
      <c r="G110" s="17">
        <v>721.9</v>
      </c>
      <c r="H110" s="26">
        <f t="shared" si="1"/>
        <v>0.10726597325408618</v>
      </c>
    </row>
    <row r="111" spans="2:8" x14ac:dyDescent="0.25">
      <c r="B111" s="19" t="s">
        <v>135</v>
      </c>
      <c r="C111" s="19" t="s">
        <v>173</v>
      </c>
      <c r="D111" s="17">
        <v>0</v>
      </c>
      <c r="E111" s="25">
        <v>0</v>
      </c>
      <c r="F111" s="25">
        <v>0</v>
      </c>
      <c r="G111" s="17">
        <v>0</v>
      </c>
      <c r="H111" s="26">
        <v>0</v>
      </c>
    </row>
    <row r="112" spans="2:8" x14ac:dyDescent="0.25">
      <c r="B112" s="19" t="s">
        <v>136</v>
      </c>
      <c r="C112" s="19" t="s">
        <v>174</v>
      </c>
      <c r="D112" s="17">
        <v>1041.3599999999999</v>
      </c>
      <c r="E112" s="25">
        <v>7654</v>
      </c>
      <c r="F112" s="25">
        <v>7654</v>
      </c>
      <c r="G112" s="17">
        <v>3329.88</v>
      </c>
      <c r="H112" s="26">
        <f t="shared" si="1"/>
        <v>0.4350509537496734</v>
      </c>
    </row>
    <row r="113" spans="2:8" x14ac:dyDescent="0.25">
      <c r="B113" s="19" t="s">
        <v>137</v>
      </c>
      <c r="C113" s="19" t="s">
        <v>175</v>
      </c>
      <c r="D113" s="17">
        <v>0</v>
      </c>
      <c r="E113" s="25">
        <v>11250</v>
      </c>
      <c r="F113" s="25">
        <v>11250</v>
      </c>
      <c r="G113" s="17">
        <v>108.52</v>
      </c>
      <c r="H113" s="26">
        <f t="shared" si="1"/>
        <v>9.6462222222222227E-3</v>
      </c>
    </row>
    <row r="114" spans="2:8" x14ac:dyDescent="0.25">
      <c r="B114" s="19" t="s">
        <v>138</v>
      </c>
      <c r="C114" s="19" t="s">
        <v>176</v>
      </c>
      <c r="D114" s="17">
        <v>0</v>
      </c>
      <c r="E114" s="25">
        <v>11250</v>
      </c>
      <c r="F114" s="25">
        <v>11250</v>
      </c>
      <c r="G114" s="17">
        <v>108.52</v>
      </c>
      <c r="H114" s="26">
        <f t="shared" si="1"/>
        <v>9.6462222222222227E-3</v>
      </c>
    </row>
    <row r="115" spans="2:8" x14ac:dyDescent="0.25">
      <c r="B115" s="19" t="s">
        <v>139</v>
      </c>
      <c r="C115" s="19" t="s">
        <v>177</v>
      </c>
      <c r="D115" s="17">
        <v>6433.75</v>
      </c>
      <c r="E115" s="25">
        <v>122661</v>
      </c>
      <c r="F115" s="25">
        <v>122661</v>
      </c>
      <c r="G115" s="17">
        <v>0</v>
      </c>
      <c r="H115" s="26">
        <f t="shared" ref="H115:H123" si="2">G115/F115</f>
        <v>0</v>
      </c>
    </row>
    <row r="116" spans="2:8" x14ac:dyDescent="0.25">
      <c r="B116" s="19" t="s">
        <v>140</v>
      </c>
      <c r="C116" s="19" t="s">
        <v>178</v>
      </c>
      <c r="D116" s="17">
        <v>6433.75</v>
      </c>
      <c r="E116" s="25">
        <v>122661</v>
      </c>
      <c r="F116" s="25">
        <v>122661</v>
      </c>
      <c r="G116" s="17">
        <v>0</v>
      </c>
      <c r="H116" s="26">
        <f t="shared" si="2"/>
        <v>0</v>
      </c>
    </row>
    <row r="117" spans="2:8" x14ac:dyDescent="0.25">
      <c r="B117" s="19" t="s">
        <v>141</v>
      </c>
      <c r="C117" s="19" t="s">
        <v>178</v>
      </c>
      <c r="D117" s="17">
        <v>6433.75</v>
      </c>
      <c r="E117" s="25">
        <v>122661</v>
      </c>
      <c r="F117" s="25">
        <v>122661</v>
      </c>
      <c r="G117" s="17">
        <v>0</v>
      </c>
      <c r="H117" s="26">
        <f t="shared" si="2"/>
        <v>0</v>
      </c>
    </row>
    <row r="118" spans="2:8" x14ac:dyDescent="0.25">
      <c r="B118" s="19" t="s">
        <v>142</v>
      </c>
      <c r="C118" s="19" t="s">
        <v>179</v>
      </c>
      <c r="D118" s="17">
        <v>0</v>
      </c>
      <c r="E118" s="25">
        <v>0</v>
      </c>
      <c r="F118" s="25">
        <v>0</v>
      </c>
      <c r="G118" s="17">
        <v>0</v>
      </c>
      <c r="H118" s="26">
        <v>0</v>
      </c>
    </row>
    <row r="119" spans="2:8" x14ac:dyDescent="0.25">
      <c r="B119" s="19" t="s">
        <v>143</v>
      </c>
      <c r="C119" s="19" t="s">
        <v>179</v>
      </c>
      <c r="D119" s="17">
        <v>0</v>
      </c>
      <c r="E119" s="25">
        <v>0</v>
      </c>
      <c r="F119" s="25">
        <v>0</v>
      </c>
      <c r="G119" s="17">
        <v>0</v>
      </c>
      <c r="H119" s="26">
        <v>0</v>
      </c>
    </row>
    <row r="120" spans="2:8" x14ac:dyDescent="0.25">
      <c r="B120" s="19" t="s">
        <v>34</v>
      </c>
      <c r="C120" s="19" t="s">
        <v>35</v>
      </c>
      <c r="D120" s="17">
        <v>0</v>
      </c>
      <c r="E120" s="25">
        <v>0</v>
      </c>
      <c r="F120" s="25">
        <v>0</v>
      </c>
      <c r="G120" s="17">
        <v>0</v>
      </c>
      <c r="H120" s="26" t="e">
        <f t="shared" si="2"/>
        <v>#DIV/0!</v>
      </c>
    </row>
    <row r="121" spans="2:8" x14ac:dyDescent="0.25">
      <c r="B121" s="19" t="s">
        <v>36</v>
      </c>
      <c r="C121" s="19" t="s">
        <v>37</v>
      </c>
      <c r="D121" s="17">
        <v>0</v>
      </c>
      <c r="E121" s="25">
        <v>0</v>
      </c>
      <c r="F121" s="25">
        <v>0</v>
      </c>
      <c r="G121" s="17">
        <v>0</v>
      </c>
      <c r="H121" s="26" t="e">
        <f t="shared" si="2"/>
        <v>#DIV/0!</v>
      </c>
    </row>
    <row r="122" spans="2:8" x14ac:dyDescent="0.25">
      <c r="B122" s="19" t="s">
        <v>38</v>
      </c>
      <c r="C122" s="19" t="s">
        <v>39</v>
      </c>
      <c r="D122" s="17">
        <v>0</v>
      </c>
      <c r="E122" s="25">
        <v>0</v>
      </c>
      <c r="F122" s="25">
        <v>0</v>
      </c>
      <c r="G122" s="17">
        <v>0</v>
      </c>
      <c r="H122" s="26" t="e">
        <f t="shared" si="2"/>
        <v>#DIV/0!</v>
      </c>
    </row>
    <row r="123" spans="2:8" x14ac:dyDescent="0.25">
      <c r="B123" s="19" t="s">
        <v>144</v>
      </c>
      <c r="C123" s="19" t="s">
        <v>180</v>
      </c>
      <c r="D123" s="17">
        <v>167500.07</v>
      </c>
      <c r="E123" s="25">
        <v>167135.93</v>
      </c>
      <c r="F123" s="25">
        <v>167135.93</v>
      </c>
      <c r="G123" s="17">
        <v>167500.07</v>
      </c>
      <c r="H123" s="26">
        <f t="shared" si="2"/>
        <v>1.0021787056798619</v>
      </c>
    </row>
  </sheetData>
  <mergeCells count="17">
    <mergeCell ref="C3:G3"/>
    <mergeCell ref="C5:G5"/>
    <mergeCell ref="C7:G7"/>
    <mergeCell ref="D9:D11"/>
    <mergeCell ref="E9:E11"/>
    <mergeCell ref="F9:F11"/>
    <mergeCell ref="G9:G11"/>
    <mergeCell ref="H9:H11"/>
    <mergeCell ref="B11:C11"/>
    <mergeCell ref="B9:C10"/>
    <mergeCell ref="B50:C50"/>
    <mergeCell ref="D48:D50"/>
    <mergeCell ref="E48:E50"/>
    <mergeCell ref="F48:F50"/>
    <mergeCell ref="G48:G50"/>
    <mergeCell ref="H48:H50"/>
    <mergeCell ref="B48:C49"/>
  </mergeCells>
  <pageMargins left="0.7" right="0.7" top="0.75" bottom="0.75" header="0.3" footer="0.3"/>
  <pageSetup paperSize="9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3:J22"/>
  <sheetViews>
    <sheetView workbookViewId="0">
      <selection activeCell="H32" sqref="H32"/>
    </sheetView>
  </sheetViews>
  <sheetFormatPr defaultRowHeight="15" x14ac:dyDescent="0.25"/>
  <cols>
    <col min="4" max="4" width="12.28515625" customWidth="1"/>
    <col min="5" max="5" width="59" customWidth="1"/>
    <col min="6" max="6" width="24.140625" customWidth="1"/>
    <col min="7" max="7" width="17.85546875" customWidth="1"/>
    <col min="8" max="8" width="17.7109375" customWidth="1"/>
    <col min="9" max="9" width="18.5703125" customWidth="1"/>
    <col min="10" max="10" width="14.5703125" customWidth="1"/>
  </cols>
  <sheetData>
    <row r="3" spans="4:10" ht="18" x14ac:dyDescent="0.25">
      <c r="D3" s="13"/>
      <c r="E3" s="116" t="s">
        <v>204</v>
      </c>
      <c r="F3" s="116"/>
      <c r="G3" s="116"/>
      <c r="H3" s="116"/>
      <c r="I3" s="116"/>
      <c r="J3" s="13"/>
    </row>
    <row r="4" spans="4:10" ht="18" x14ac:dyDescent="0.25">
      <c r="D4" s="13"/>
      <c r="E4" s="14"/>
      <c r="F4" s="14"/>
      <c r="G4" s="14"/>
      <c r="H4" s="14"/>
      <c r="I4" s="14"/>
      <c r="J4" s="13"/>
    </row>
    <row r="5" spans="4:10" x14ac:dyDescent="0.25">
      <c r="D5" s="13"/>
      <c r="E5" s="13"/>
      <c r="F5" s="13"/>
      <c r="G5" s="13"/>
      <c r="H5" s="13"/>
      <c r="I5" s="13"/>
      <c r="J5" s="13"/>
    </row>
    <row r="6" spans="4:10" ht="33.75" customHeight="1" x14ac:dyDescent="0.25">
      <c r="D6" s="13"/>
      <c r="E6" s="117" t="s">
        <v>190</v>
      </c>
      <c r="F6" s="29" t="s">
        <v>417</v>
      </c>
      <c r="G6" s="29" t="s">
        <v>42</v>
      </c>
      <c r="H6" s="29" t="s">
        <v>43</v>
      </c>
      <c r="I6" s="29" t="s">
        <v>425</v>
      </c>
      <c r="J6" s="29" t="s">
        <v>44</v>
      </c>
    </row>
    <row r="7" spans="4:10" x14ac:dyDescent="0.25">
      <c r="D7" s="13"/>
      <c r="E7" s="117"/>
      <c r="F7" s="31">
        <f>SUM(F8:F21)</f>
        <v>1143708.7099999997</v>
      </c>
      <c r="G7" s="31">
        <v>2842857.2</v>
      </c>
      <c r="H7" s="31">
        <v>2842857.2</v>
      </c>
      <c r="I7" s="31">
        <f>SUM(I8:I21)</f>
        <v>1059563.94</v>
      </c>
      <c r="J7" s="32">
        <f>I7/H7</f>
        <v>0.37271092617666474</v>
      </c>
    </row>
    <row r="8" spans="4:10" x14ac:dyDescent="0.25">
      <c r="D8" s="30" t="s">
        <v>422</v>
      </c>
      <c r="E8" s="16" t="s">
        <v>192</v>
      </c>
      <c r="F8" s="17">
        <v>47254.42</v>
      </c>
      <c r="G8" s="17">
        <v>91269.89</v>
      </c>
      <c r="H8" s="17">
        <v>91269.89</v>
      </c>
      <c r="I8" s="17">
        <v>43507.34</v>
      </c>
      <c r="J8" s="18">
        <f t="shared" ref="J8:J21" si="0">I8/H8</f>
        <v>0.47668886201133798</v>
      </c>
    </row>
    <row r="9" spans="4:10" x14ac:dyDescent="0.25">
      <c r="D9" s="30" t="s">
        <v>191</v>
      </c>
      <c r="E9" s="16" t="s">
        <v>193</v>
      </c>
      <c r="F9" s="17">
        <v>68578.789999999994</v>
      </c>
      <c r="G9" s="17">
        <v>102032.6</v>
      </c>
      <c r="H9" s="17">
        <v>102032.6</v>
      </c>
      <c r="I9" s="17">
        <v>24696.67</v>
      </c>
      <c r="J9" s="18">
        <f t="shared" si="0"/>
        <v>0.24204685561281392</v>
      </c>
    </row>
    <row r="10" spans="4:10" x14ac:dyDescent="0.25">
      <c r="D10" s="30" t="s">
        <v>194</v>
      </c>
      <c r="E10" s="16" t="s">
        <v>195</v>
      </c>
      <c r="F10" s="17">
        <v>1141.3599999999999</v>
      </c>
      <c r="G10" s="17">
        <v>14374.84</v>
      </c>
      <c r="H10" s="17">
        <v>14374.84</v>
      </c>
      <c r="I10" s="17">
        <v>2091.8200000000002</v>
      </c>
      <c r="J10" s="18">
        <f t="shared" si="0"/>
        <v>0.14551953273914703</v>
      </c>
    </row>
    <row r="11" spans="4:10" x14ac:dyDescent="0.25">
      <c r="D11" s="30" t="s">
        <v>423</v>
      </c>
      <c r="E11" s="16" t="s">
        <v>196</v>
      </c>
      <c r="F11" s="17">
        <v>16156.79</v>
      </c>
      <c r="G11" s="17">
        <v>49651</v>
      </c>
      <c r="H11" s="17">
        <v>49651</v>
      </c>
      <c r="I11" s="17">
        <v>18180.18</v>
      </c>
      <c r="J11" s="18">
        <f t="shared" si="0"/>
        <v>0.3661593925600693</v>
      </c>
    </row>
    <row r="12" spans="4:10" x14ac:dyDescent="0.25">
      <c r="D12" s="30" t="s">
        <v>424</v>
      </c>
      <c r="E12" s="16" t="s">
        <v>426</v>
      </c>
      <c r="F12" s="17">
        <v>0</v>
      </c>
      <c r="G12" s="17">
        <v>123563.78</v>
      </c>
      <c r="H12" s="17">
        <v>123563.78</v>
      </c>
      <c r="I12" s="17">
        <v>28765.86</v>
      </c>
      <c r="J12" s="18">
        <f t="shared" si="0"/>
        <v>0.23280171584261991</v>
      </c>
    </row>
    <row r="13" spans="4:10" x14ac:dyDescent="0.25">
      <c r="D13" s="30" t="s">
        <v>427</v>
      </c>
      <c r="E13" s="16" t="s">
        <v>197</v>
      </c>
      <c r="F13" s="17">
        <v>910855.7</v>
      </c>
      <c r="G13" s="17">
        <v>2203593.7000000002</v>
      </c>
      <c r="H13" s="17">
        <v>2203593.7000000002</v>
      </c>
      <c r="I13" s="17">
        <v>850912.22</v>
      </c>
      <c r="J13" s="18">
        <f>I13/H13</f>
        <v>0.38614750986082413</v>
      </c>
    </row>
    <row r="14" spans="4:10" x14ac:dyDescent="0.25">
      <c r="D14" s="30" t="s">
        <v>427</v>
      </c>
      <c r="E14" s="16" t="s">
        <v>198</v>
      </c>
      <c r="F14" s="17">
        <v>65060.36</v>
      </c>
      <c r="G14" s="17">
        <v>145131.51999999999</v>
      </c>
      <c r="H14" s="17">
        <v>145131.51999999999</v>
      </c>
      <c r="I14" s="17">
        <v>57082.37</v>
      </c>
      <c r="J14" s="18">
        <f>I14/H14</f>
        <v>0.39331476718496444</v>
      </c>
    </row>
    <row r="15" spans="4:10" x14ac:dyDescent="0.25">
      <c r="D15" s="30" t="s">
        <v>199</v>
      </c>
      <c r="E15" s="16" t="s">
        <v>200</v>
      </c>
      <c r="F15" s="17">
        <v>0</v>
      </c>
      <c r="G15" s="17">
        <v>2630</v>
      </c>
      <c r="H15" s="17">
        <v>2630</v>
      </c>
      <c r="I15" s="17">
        <v>0</v>
      </c>
      <c r="J15" s="18">
        <f t="shared" si="0"/>
        <v>0</v>
      </c>
    </row>
    <row r="16" spans="4:10" x14ac:dyDescent="0.25">
      <c r="D16" s="30" t="s">
        <v>427</v>
      </c>
      <c r="E16" s="16" t="s">
        <v>201</v>
      </c>
      <c r="F16" s="17">
        <v>0</v>
      </c>
      <c r="G16" s="17">
        <v>17230</v>
      </c>
      <c r="H16" s="17">
        <v>17230</v>
      </c>
      <c r="I16" s="17">
        <v>1971.78</v>
      </c>
      <c r="J16" s="18">
        <f t="shared" si="0"/>
        <v>0.11443876958792804</v>
      </c>
    </row>
    <row r="17" spans="4:10" x14ac:dyDescent="0.25">
      <c r="D17" s="30" t="s">
        <v>429</v>
      </c>
      <c r="E17" s="16" t="s">
        <v>430</v>
      </c>
      <c r="F17" s="17">
        <v>0</v>
      </c>
      <c r="G17" s="17">
        <v>9151.43</v>
      </c>
      <c r="H17" s="17">
        <v>9151.43</v>
      </c>
      <c r="I17" s="17">
        <v>5857.27</v>
      </c>
      <c r="J17" s="18">
        <f t="shared" si="0"/>
        <v>0.64003876989716368</v>
      </c>
    </row>
    <row r="18" spans="4:10" x14ac:dyDescent="0.25">
      <c r="D18" s="30" t="s">
        <v>428</v>
      </c>
      <c r="E18" s="16" t="s">
        <v>431</v>
      </c>
      <c r="F18" s="17">
        <v>0</v>
      </c>
      <c r="G18" s="17">
        <v>16600</v>
      </c>
      <c r="H18" s="17">
        <v>16600</v>
      </c>
      <c r="I18" s="17">
        <v>800</v>
      </c>
      <c r="J18" s="18">
        <f t="shared" si="0"/>
        <v>4.8192771084337352E-2</v>
      </c>
    </row>
    <row r="19" spans="4:10" x14ac:dyDescent="0.25">
      <c r="D19" s="30" t="s">
        <v>432</v>
      </c>
      <c r="E19" s="16" t="s">
        <v>433</v>
      </c>
      <c r="F19" s="17">
        <v>33428.89</v>
      </c>
      <c r="G19" s="17">
        <v>48623.44</v>
      </c>
      <c r="H19" s="17">
        <v>48623.44</v>
      </c>
      <c r="I19" s="17">
        <v>19574.240000000002</v>
      </c>
      <c r="J19" s="18">
        <f t="shared" si="0"/>
        <v>0.40256797955883006</v>
      </c>
    </row>
    <row r="20" spans="4:10" x14ac:dyDescent="0.25">
      <c r="D20" s="30" t="s">
        <v>434</v>
      </c>
      <c r="E20" s="16" t="s">
        <v>435</v>
      </c>
      <c r="F20" s="17"/>
      <c r="G20" s="17">
        <v>5605</v>
      </c>
      <c r="H20" s="17">
        <v>5605</v>
      </c>
      <c r="I20" s="17">
        <v>3405.54</v>
      </c>
      <c r="J20" s="18">
        <f>I20/H20</f>
        <v>0.60758965209634253</v>
      </c>
    </row>
    <row r="21" spans="4:10" x14ac:dyDescent="0.25">
      <c r="D21" s="30" t="s">
        <v>202</v>
      </c>
      <c r="E21" s="16" t="s">
        <v>203</v>
      </c>
      <c r="F21" s="17">
        <v>1232.4000000000001</v>
      </c>
      <c r="G21" s="17">
        <v>13400</v>
      </c>
      <c r="H21" s="17">
        <v>13400</v>
      </c>
      <c r="I21" s="17">
        <v>2718.65</v>
      </c>
      <c r="J21" s="18">
        <f t="shared" si="0"/>
        <v>0.20288432835820897</v>
      </c>
    </row>
    <row r="22" spans="4:10" x14ac:dyDescent="0.25">
      <c r="F22" s="38"/>
      <c r="G22" s="38"/>
      <c r="H22" s="38"/>
      <c r="I22" s="38"/>
    </row>
  </sheetData>
  <mergeCells count="2">
    <mergeCell ref="E3:I3"/>
    <mergeCell ref="E6:E7"/>
  </mergeCells>
  <pageMargins left="0.7" right="0.7" top="0.75" bottom="0.75" header="0.3" footer="0.3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workbookViewId="0">
      <selection activeCell="D14" sqref="D14"/>
    </sheetView>
  </sheetViews>
  <sheetFormatPr defaultRowHeight="15" x14ac:dyDescent="0.25"/>
  <cols>
    <col min="2" max="2" width="27.85546875" customWidth="1"/>
    <col min="3" max="3" width="33.85546875" customWidth="1"/>
    <col min="4" max="4" width="23.140625" customWidth="1"/>
    <col min="5" max="5" width="15.140625" customWidth="1"/>
    <col min="6" max="6" width="17.42578125" customWidth="1"/>
    <col min="7" max="7" width="21.5703125" customWidth="1"/>
    <col min="8" max="8" width="16.7109375" customWidth="1"/>
  </cols>
  <sheetData>
    <row r="1" spans="2:8" x14ac:dyDescent="0.25">
      <c r="B1" s="13"/>
      <c r="C1" s="13"/>
      <c r="D1" s="13"/>
      <c r="E1" s="13"/>
      <c r="F1" s="13"/>
      <c r="G1" s="13"/>
      <c r="H1" s="13"/>
    </row>
    <row r="2" spans="2:8" ht="18" x14ac:dyDescent="0.25">
      <c r="B2" s="13"/>
      <c r="C2" s="116" t="s">
        <v>211</v>
      </c>
      <c r="D2" s="116"/>
      <c r="E2" s="116"/>
      <c r="F2" s="116"/>
      <c r="G2" s="116"/>
      <c r="H2" s="116"/>
    </row>
    <row r="3" spans="2:8" x14ac:dyDescent="0.25">
      <c r="B3" s="13"/>
      <c r="C3" s="13"/>
      <c r="D3" s="13"/>
      <c r="E3" s="13"/>
      <c r="F3" s="13"/>
      <c r="G3" s="13"/>
      <c r="H3" s="13"/>
    </row>
    <row r="4" spans="2:8" x14ac:dyDescent="0.25">
      <c r="B4" s="13"/>
      <c r="C4" s="13"/>
      <c r="D4" s="13"/>
      <c r="E4" s="13"/>
      <c r="F4" s="13"/>
      <c r="G4" s="13"/>
      <c r="H4" s="13"/>
    </row>
    <row r="5" spans="2:8" x14ac:dyDescent="0.25">
      <c r="B5" s="13"/>
      <c r="C5" s="34" t="s">
        <v>190</v>
      </c>
      <c r="D5" s="35" t="s">
        <v>417</v>
      </c>
      <c r="E5" s="36" t="s">
        <v>42</v>
      </c>
      <c r="F5" s="36" t="s">
        <v>43</v>
      </c>
      <c r="G5" s="36" t="s">
        <v>425</v>
      </c>
      <c r="H5" s="36" t="s">
        <v>44</v>
      </c>
    </row>
    <row r="6" spans="2:8" ht="26.25" customHeight="1" x14ac:dyDescent="0.25">
      <c r="B6" s="37" t="s">
        <v>208</v>
      </c>
      <c r="C6" s="33" t="s">
        <v>205</v>
      </c>
      <c r="D6" s="17">
        <v>1143708.71</v>
      </c>
      <c r="E6" s="17">
        <v>2842857.2</v>
      </c>
      <c r="F6" s="17">
        <v>2842857.2</v>
      </c>
      <c r="G6" s="17">
        <v>1143708.71</v>
      </c>
      <c r="H6" s="18">
        <f>G6/F6</f>
        <v>0.40230958839578712</v>
      </c>
    </row>
    <row r="7" spans="2:8" ht="25.5" customHeight="1" x14ac:dyDescent="0.25">
      <c r="B7" s="37" t="s">
        <v>209</v>
      </c>
      <c r="C7" s="33" t="s">
        <v>206</v>
      </c>
      <c r="D7" s="17">
        <v>1143708.71</v>
      </c>
      <c r="E7" s="17">
        <v>2842857.2</v>
      </c>
      <c r="F7" s="17">
        <v>2842857.2</v>
      </c>
      <c r="G7" s="17">
        <v>1143708.71</v>
      </c>
      <c r="H7" s="18">
        <f t="shared" ref="H7:H8" si="0">G7/F7</f>
        <v>0.40230958839578712</v>
      </c>
    </row>
    <row r="8" spans="2:8" ht="30.75" customHeight="1" x14ac:dyDescent="0.25">
      <c r="B8" s="37" t="s">
        <v>210</v>
      </c>
      <c r="C8" s="33" t="s">
        <v>207</v>
      </c>
      <c r="D8" s="17">
        <v>1143708.71</v>
      </c>
      <c r="E8" s="17">
        <v>2842857.2</v>
      </c>
      <c r="F8" s="17">
        <v>2842857.2</v>
      </c>
      <c r="G8" s="17">
        <v>1143708.71</v>
      </c>
      <c r="H8" s="18">
        <f t="shared" si="0"/>
        <v>0.40230958839578712</v>
      </c>
    </row>
  </sheetData>
  <mergeCells count="1">
    <mergeCell ref="C2:H2"/>
  </mergeCells>
  <pageMargins left="0.7" right="0.7" top="0.75" bottom="0.75" header="0.3" footer="0.3"/>
  <pageSetup paperSize="9" scale="7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35"/>
  <sheetViews>
    <sheetView tabSelected="1" workbookViewId="0">
      <selection activeCell="D104" sqref="D104"/>
    </sheetView>
  </sheetViews>
  <sheetFormatPr defaultRowHeight="15" x14ac:dyDescent="0.25"/>
  <cols>
    <col min="1" max="1" width="11.5703125" style="5" customWidth="1"/>
    <col min="2" max="2" width="61.42578125" style="5" customWidth="1"/>
    <col min="3" max="3" width="16.28515625" customWidth="1"/>
    <col min="4" max="4" width="15.85546875" customWidth="1"/>
    <col min="5" max="5" width="16.85546875" customWidth="1"/>
    <col min="6" max="6" width="14.85546875" customWidth="1"/>
    <col min="7" max="9" width="12.42578125" customWidth="1"/>
  </cols>
  <sheetData>
    <row r="2" spans="1:6" ht="18.75" x14ac:dyDescent="0.3">
      <c r="B2" s="112" t="s">
        <v>365</v>
      </c>
      <c r="C2" s="112"/>
      <c r="D2" s="112"/>
      <c r="E2" s="112"/>
      <c r="F2" s="112"/>
    </row>
    <row r="3" spans="1:6" ht="18.75" x14ac:dyDescent="0.3">
      <c r="B3" s="112" t="s">
        <v>366</v>
      </c>
      <c r="C3" s="112"/>
      <c r="D3" s="112"/>
      <c r="E3" s="112"/>
      <c r="F3" s="112"/>
    </row>
    <row r="4" spans="1:6" ht="15.75" thickBot="1" x14ac:dyDescent="0.3"/>
    <row r="5" spans="1:6" ht="16.5" customHeight="1" thickTop="1" x14ac:dyDescent="0.25">
      <c r="A5" s="118" t="s">
        <v>190</v>
      </c>
      <c r="B5" s="118"/>
      <c r="C5" s="120" t="s">
        <v>42</v>
      </c>
      <c r="D5" s="10" t="s">
        <v>43</v>
      </c>
      <c r="E5" s="10" t="s">
        <v>189</v>
      </c>
      <c r="F5" s="10" t="s">
        <v>44</v>
      </c>
    </row>
    <row r="6" spans="1:6" x14ac:dyDescent="0.25">
      <c r="A6" s="119"/>
      <c r="B6" s="119"/>
      <c r="C6" s="121"/>
      <c r="D6" s="11">
        <v>2842857.2</v>
      </c>
      <c r="E6" s="11">
        <v>1059563.94</v>
      </c>
      <c r="F6" s="12">
        <f>E6/D6</f>
        <v>0.37271092617666474</v>
      </c>
    </row>
    <row r="7" spans="1:6" ht="22.5" x14ac:dyDescent="0.25">
      <c r="A7" s="7" t="s">
        <v>212</v>
      </c>
      <c r="B7" s="7" t="s">
        <v>213</v>
      </c>
      <c r="C7" s="8">
        <v>2206223.7000000002</v>
      </c>
      <c r="D7" s="8">
        <v>2206223.7000000002</v>
      </c>
      <c r="E7" s="8">
        <v>850912.22</v>
      </c>
      <c r="F7" s="9">
        <f t="shared" ref="F7:F76" si="0">E7/D7</f>
        <v>0.38568719028809267</v>
      </c>
    </row>
    <row r="8" spans="1:6" x14ac:dyDescent="0.25">
      <c r="A8" s="6" t="s">
        <v>214</v>
      </c>
      <c r="B8" s="6" t="s">
        <v>215</v>
      </c>
      <c r="C8" s="1">
        <v>1681000</v>
      </c>
      <c r="D8" s="1">
        <v>1681000</v>
      </c>
      <c r="E8" s="1">
        <v>658217.87</v>
      </c>
      <c r="F8" s="2">
        <f t="shared" si="0"/>
        <v>0.39156327781082689</v>
      </c>
    </row>
    <row r="9" spans="1:6" x14ac:dyDescent="0.25">
      <c r="A9" s="6" t="s">
        <v>216</v>
      </c>
      <c r="B9" s="6" t="s">
        <v>80</v>
      </c>
      <c r="C9" s="1">
        <v>20000</v>
      </c>
      <c r="D9" s="1">
        <v>20000</v>
      </c>
      <c r="E9" s="1">
        <v>13597.46</v>
      </c>
      <c r="F9" s="2">
        <f t="shared" si="0"/>
        <v>0.67987299999999995</v>
      </c>
    </row>
    <row r="10" spans="1:6" x14ac:dyDescent="0.25">
      <c r="A10" s="6" t="s">
        <v>217</v>
      </c>
      <c r="B10" s="6" t="s">
        <v>81</v>
      </c>
      <c r="C10" s="1">
        <v>35000</v>
      </c>
      <c r="D10" s="1">
        <v>35000</v>
      </c>
      <c r="E10" s="1">
        <v>19533.78</v>
      </c>
      <c r="F10" s="2">
        <f t="shared" si="0"/>
        <v>0.55810799999999994</v>
      </c>
    </row>
    <row r="11" spans="1:6" x14ac:dyDescent="0.25">
      <c r="A11" s="6" t="s">
        <v>229</v>
      </c>
      <c r="B11" s="6" t="s">
        <v>230</v>
      </c>
      <c r="C11" s="1">
        <v>3000</v>
      </c>
      <c r="D11" s="1">
        <v>3000</v>
      </c>
      <c r="E11" s="1">
        <v>0</v>
      </c>
      <c r="F11" s="2">
        <f t="shared" si="0"/>
        <v>0</v>
      </c>
    </row>
    <row r="12" spans="1:6" x14ac:dyDescent="0.25">
      <c r="A12" s="6" t="s">
        <v>218</v>
      </c>
      <c r="B12" s="6" t="s">
        <v>219</v>
      </c>
      <c r="C12" s="1">
        <v>26105</v>
      </c>
      <c r="D12" s="1">
        <v>26105</v>
      </c>
      <c r="E12" s="1">
        <v>5509.22</v>
      </c>
      <c r="F12" s="2">
        <f t="shared" si="0"/>
        <v>0.21104079678222565</v>
      </c>
    </row>
    <row r="13" spans="1:6" x14ac:dyDescent="0.25">
      <c r="A13" s="6" t="s">
        <v>231</v>
      </c>
      <c r="B13" s="6" t="s">
        <v>232</v>
      </c>
      <c r="C13" s="1">
        <v>4000</v>
      </c>
      <c r="D13" s="1">
        <v>4000</v>
      </c>
      <c r="E13" s="1">
        <v>0</v>
      </c>
      <c r="F13" s="2">
        <f t="shared" si="0"/>
        <v>0</v>
      </c>
    </row>
    <row r="14" spans="1:6" x14ac:dyDescent="0.25">
      <c r="A14" s="6" t="s">
        <v>233</v>
      </c>
      <c r="B14" s="6" t="s">
        <v>234</v>
      </c>
      <c r="C14" s="1">
        <v>2300</v>
      </c>
      <c r="D14" s="1">
        <v>2300</v>
      </c>
      <c r="E14" s="1">
        <v>0</v>
      </c>
      <c r="F14" s="2">
        <f t="shared" si="0"/>
        <v>0</v>
      </c>
    </row>
    <row r="15" spans="1:6" x14ac:dyDescent="0.25">
      <c r="A15" s="6" t="s">
        <v>220</v>
      </c>
      <c r="B15" s="6" t="s">
        <v>221</v>
      </c>
      <c r="C15" s="1">
        <v>4000</v>
      </c>
      <c r="D15" s="1">
        <v>4000</v>
      </c>
      <c r="E15" s="1">
        <v>2648.64</v>
      </c>
      <c r="F15" s="2">
        <f t="shared" si="0"/>
        <v>0.66215999999999997</v>
      </c>
    </row>
    <row r="16" spans="1:6" x14ac:dyDescent="0.25">
      <c r="A16" s="6" t="s">
        <v>222</v>
      </c>
      <c r="B16" s="6" t="s">
        <v>223</v>
      </c>
      <c r="C16" s="1">
        <v>18000</v>
      </c>
      <c r="D16" s="1">
        <v>18000</v>
      </c>
      <c r="E16" s="1">
        <v>15300</v>
      </c>
      <c r="F16" s="2">
        <f t="shared" si="0"/>
        <v>0.85</v>
      </c>
    </row>
    <row r="17" spans="1:6" x14ac:dyDescent="0.25">
      <c r="A17" s="6" t="s">
        <v>235</v>
      </c>
      <c r="B17" s="6" t="s">
        <v>236</v>
      </c>
      <c r="C17" s="1">
        <v>5800</v>
      </c>
      <c r="D17" s="1">
        <v>5800</v>
      </c>
      <c r="E17" s="1">
        <v>0</v>
      </c>
      <c r="F17" s="2">
        <f t="shared" si="0"/>
        <v>0</v>
      </c>
    </row>
    <row r="18" spans="1:6" x14ac:dyDescent="0.25">
      <c r="A18" s="6" t="s">
        <v>224</v>
      </c>
      <c r="B18" s="6" t="s">
        <v>84</v>
      </c>
      <c r="C18" s="1">
        <v>220440</v>
      </c>
      <c r="D18" s="1">
        <v>220440</v>
      </c>
      <c r="E18" s="1">
        <v>114072.61</v>
      </c>
      <c r="F18" s="2">
        <f t="shared" si="0"/>
        <v>0.51747690981673022</v>
      </c>
    </row>
    <row r="19" spans="1:6" x14ac:dyDescent="0.25">
      <c r="A19" s="6" t="s">
        <v>225</v>
      </c>
      <c r="B19" s="6" t="s">
        <v>226</v>
      </c>
      <c r="C19" s="1">
        <v>41000</v>
      </c>
      <c r="D19" s="1">
        <v>41000</v>
      </c>
      <c r="E19" s="1">
        <v>19512.64</v>
      </c>
      <c r="F19" s="2">
        <f t="shared" si="0"/>
        <v>0.47591804878048777</v>
      </c>
    </row>
    <row r="20" spans="1:6" x14ac:dyDescent="0.25">
      <c r="A20" s="70">
        <v>322110</v>
      </c>
      <c r="B20" s="6" t="s">
        <v>271</v>
      </c>
      <c r="C20" s="1">
        <v>100</v>
      </c>
      <c r="D20" s="1">
        <v>100</v>
      </c>
      <c r="E20" s="1">
        <v>0</v>
      </c>
      <c r="F20" s="2">
        <v>0</v>
      </c>
    </row>
    <row r="21" spans="1:6" x14ac:dyDescent="0.25">
      <c r="A21" s="6" t="s">
        <v>237</v>
      </c>
      <c r="B21" s="6" t="s">
        <v>238</v>
      </c>
      <c r="C21" s="1">
        <v>0</v>
      </c>
      <c r="D21" s="1">
        <v>0</v>
      </c>
      <c r="E21" s="1">
        <v>0</v>
      </c>
      <c r="F21" s="2">
        <v>0</v>
      </c>
    </row>
    <row r="22" spans="1:6" x14ac:dyDescent="0.25">
      <c r="A22" s="6" t="s">
        <v>239</v>
      </c>
      <c r="B22" s="6" t="s">
        <v>240</v>
      </c>
      <c r="C22" s="1">
        <v>0</v>
      </c>
      <c r="D22" s="1">
        <v>0</v>
      </c>
      <c r="E22" s="1">
        <v>0</v>
      </c>
      <c r="F22" s="2">
        <v>0</v>
      </c>
    </row>
    <row r="23" spans="1:6" x14ac:dyDescent="0.25">
      <c r="A23" s="6" t="s">
        <v>241</v>
      </c>
      <c r="B23" s="6" t="s">
        <v>242</v>
      </c>
      <c r="C23" s="1">
        <v>5040</v>
      </c>
      <c r="D23" s="1">
        <v>5040</v>
      </c>
      <c r="E23" s="1">
        <v>2520</v>
      </c>
      <c r="F23" s="2">
        <f t="shared" si="0"/>
        <v>0.5</v>
      </c>
    </row>
    <row r="24" spans="1:6" x14ac:dyDescent="0.25">
      <c r="A24" s="6" t="s">
        <v>243</v>
      </c>
      <c r="B24" s="6" t="s">
        <v>155</v>
      </c>
      <c r="C24" s="1">
        <v>0</v>
      </c>
      <c r="D24" s="1">
        <v>0</v>
      </c>
      <c r="E24" s="1">
        <v>0</v>
      </c>
      <c r="F24" s="2">
        <v>0</v>
      </c>
    </row>
    <row r="25" spans="1:6" x14ac:dyDescent="0.25">
      <c r="A25" s="70">
        <v>329990</v>
      </c>
      <c r="B25" s="6" t="s">
        <v>150</v>
      </c>
      <c r="C25" s="1">
        <v>2000</v>
      </c>
      <c r="D25" s="1">
        <v>2000</v>
      </c>
      <c r="E25" s="1">
        <v>0</v>
      </c>
      <c r="F25" s="2">
        <v>0</v>
      </c>
    </row>
    <row r="26" spans="1:6" x14ac:dyDescent="0.25">
      <c r="A26" s="70">
        <v>92221</v>
      </c>
      <c r="B26" s="6" t="s">
        <v>438</v>
      </c>
      <c r="C26" s="1">
        <v>138438.70000000001</v>
      </c>
      <c r="D26" s="1">
        <v>138438.70000000001</v>
      </c>
      <c r="E26" s="1"/>
      <c r="F26" s="2"/>
    </row>
    <row r="27" spans="1:6" ht="22.5" x14ac:dyDescent="0.25">
      <c r="A27" s="7" t="s">
        <v>244</v>
      </c>
      <c r="B27" s="7" t="s">
        <v>245</v>
      </c>
      <c r="C27" s="8">
        <v>11825</v>
      </c>
      <c r="D27" s="8">
        <v>11825</v>
      </c>
      <c r="E27" s="8">
        <v>7317.41</v>
      </c>
      <c r="F27" s="9">
        <f t="shared" si="0"/>
        <v>0.61880845665961948</v>
      </c>
    </row>
    <row r="28" spans="1:6" x14ac:dyDescent="0.25">
      <c r="A28" s="6" t="s">
        <v>246</v>
      </c>
      <c r="B28" s="6" t="s">
        <v>247</v>
      </c>
      <c r="C28" s="1">
        <v>850</v>
      </c>
      <c r="D28" s="1">
        <v>850</v>
      </c>
      <c r="E28" s="1">
        <v>657.41</v>
      </c>
      <c r="F28" s="2">
        <f t="shared" si="0"/>
        <v>0.77342352941176462</v>
      </c>
    </row>
    <row r="29" spans="1:6" x14ac:dyDescent="0.25">
      <c r="A29" s="6" t="s">
        <v>248</v>
      </c>
      <c r="B29" s="6" t="s">
        <v>249</v>
      </c>
      <c r="C29" s="1">
        <v>1200</v>
      </c>
      <c r="D29" s="1">
        <v>1200</v>
      </c>
      <c r="E29" s="1">
        <v>256.26</v>
      </c>
      <c r="F29" s="2">
        <f t="shared" si="0"/>
        <v>0.21354999999999999</v>
      </c>
    </row>
    <row r="30" spans="1:6" x14ac:dyDescent="0.25">
      <c r="A30" s="6" t="s">
        <v>250</v>
      </c>
      <c r="B30" s="6" t="s">
        <v>251</v>
      </c>
      <c r="C30" s="1">
        <v>2499.62</v>
      </c>
      <c r="D30" s="1">
        <v>2499.62</v>
      </c>
      <c r="E30" s="1">
        <v>704.25</v>
      </c>
      <c r="F30" s="2">
        <f t="shared" si="0"/>
        <v>0.28174282490938624</v>
      </c>
    </row>
    <row r="31" spans="1:6" x14ac:dyDescent="0.25">
      <c r="A31" s="6" t="s">
        <v>254</v>
      </c>
      <c r="B31" s="6" t="s">
        <v>255</v>
      </c>
      <c r="C31" s="1">
        <v>1127</v>
      </c>
      <c r="D31" s="1">
        <v>1127</v>
      </c>
      <c r="E31" s="1">
        <v>358</v>
      </c>
      <c r="F31" s="2">
        <f t="shared" si="0"/>
        <v>0.31765749778172137</v>
      </c>
    </row>
    <row r="32" spans="1:6" x14ac:dyDescent="0.25">
      <c r="A32" s="6" t="s">
        <v>252</v>
      </c>
      <c r="B32" s="6" t="s">
        <v>253</v>
      </c>
      <c r="C32" s="1">
        <v>5218</v>
      </c>
      <c r="D32" s="1">
        <v>5218</v>
      </c>
      <c r="E32" s="1">
        <v>4974.49</v>
      </c>
      <c r="F32" s="2">
        <f t="shared" si="0"/>
        <v>0.95333269451897273</v>
      </c>
    </row>
    <row r="33" spans="1:6" x14ac:dyDescent="0.25">
      <c r="A33" s="6">
        <v>32323</v>
      </c>
      <c r="B33" s="6" t="s">
        <v>408</v>
      </c>
      <c r="C33" s="1">
        <v>665.38</v>
      </c>
      <c r="D33" s="1">
        <v>665.38</v>
      </c>
      <c r="E33" s="1">
        <v>367</v>
      </c>
      <c r="F33" s="2">
        <f t="shared" si="0"/>
        <v>0.55156451952267882</v>
      </c>
    </row>
    <row r="34" spans="1:6" x14ac:dyDescent="0.25">
      <c r="A34" s="70">
        <v>323290</v>
      </c>
      <c r="B34" s="6" t="s">
        <v>405</v>
      </c>
      <c r="C34" s="1">
        <v>265</v>
      </c>
      <c r="D34" s="1">
        <v>265</v>
      </c>
      <c r="E34" s="1">
        <v>0</v>
      </c>
      <c r="F34" s="2">
        <v>0</v>
      </c>
    </row>
    <row r="35" spans="1:6" ht="22.5" x14ac:dyDescent="0.25">
      <c r="A35" s="7" t="s">
        <v>256</v>
      </c>
      <c r="B35" s="7" t="s">
        <v>257</v>
      </c>
      <c r="C35" s="8">
        <v>191203.52</v>
      </c>
      <c r="D35" s="8">
        <v>191203.52</v>
      </c>
      <c r="E35" s="8">
        <v>69034.539999999994</v>
      </c>
      <c r="F35" s="9">
        <f t="shared" si="0"/>
        <v>0.36105266262880514</v>
      </c>
    </row>
    <row r="36" spans="1:6" x14ac:dyDescent="0.25">
      <c r="A36" s="6" t="s">
        <v>260</v>
      </c>
      <c r="B36" s="6" t="s">
        <v>261</v>
      </c>
      <c r="C36" s="1">
        <v>7724.29</v>
      </c>
      <c r="D36" s="1">
        <v>7724.29</v>
      </c>
      <c r="E36" s="1">
        <v>2922</v>
      </c>
      <c r="F36" s="2">
        <f t="shared" si="0"/>
        <v>0.37828719532798483</v>
      </c>
    </row>
    <row r="37" spans="1:6" x14ac:dyDescent="0.25">
      <c r="A37" s="6" t="s">
        <v>324</v>
      </c>
      <c r="B37" s="6" t="s">
        <v>325</v>
      </c>
      <c r="C37" s="1">
        <v>3450</v>
      </c>
      <c r="D37" s="1">
        <v>3450</v>
      </c>
      <c r="E37" s="1">
        <v>800</v>
      </c>
      <c r="F37" s="2">
        <f t="shared" si="0"/>
        <v>0.2318840579710145</v>
      </c>
    </row>
    <row r="38" spans="1:6" x14ac:dyDescent="0.25">
      <c r="A38" s="6" t="s">
        <v>262</v>
      </c>
      <c r="B38" s="6" t="s">
        <v>263</v>
      </c>
      <c r="C38" s="1">
        <v>1952.5</v>
      </c>
      <c r="D38" s="1">
        <v>1952.5</v>
      </c>
      <c r="E38" s="1">
        <v>1844.04</v>
      </c>
      <c r="F38" s="2">
        <f t="shared" si="0"/>
        <v>0.94445070422535204</v>
      </c>
    </row>
    <row r="39" spans="1:6" x14ac:dyDescent="0.25">
      <c r="A39" s="6" t="s">
        <v>351</v>
      </c>
      <c r="B39" s="6" t="s">
        <v>352</v>
      </c>
      <c r="C39" s="1">
        <v>5230</v>
      </c>
      <c r="D39" s="1">
        <v>5230</v>
      </c>
      <c r="E39" s="1">
        <v>0</v>
      </c>
      <c r="F39" s="2">
        <f t="shared" si="0"/>
        <v>0</v>
      </c>
    </row>
    <row r="40" spans="1:6" x14ac:dyDescent="0.25">
      <c r="A40" s="6" t="s">
        <v>264</v>
      </c>
      <c r="B40" s="6" t="s">
        <v>265</v>
      </c>
      <c r="C40" s="1">
        <v>3747.22</v>
      </c>
      <c r="D40" s="1">
        <v>3747.22</v>
      </c>
      <c r="E40" s="1">
        <v>780.54</v>
      </c>
      <c r="F40" s="2">
        <f t="shared" si="0"/>
        <v>0.20829841856095985</v>
      </c>
    </row>
    <row r="41" spans="1:6" x14ac:dyDescent="0.25">
      <c r="A41" s="6" t="s">
        <v>347</v>
      </c>
      <c r="B41" s="6" t="s">
        <v>348</v>
      </c>
      <c r="C41" s="1">
        <v>4750</v>
      </c>
      <c r="D41" s="1">
        <v>4750</v>
      </c>
      <c r="E41" s="1">
        <v>0</v>
      </c>
      <c r="F41" s="2">
        <f t="shared" si="0"/>
        <v>0</v>
      </c>
    </row>
    <row r="42" spans="1:6" x14ac:dyDescent="0.25">
      <c r="A42" s="6" t="s">
        <v>349</v>
      </c>
      <c r="B42" s="6" t="s">
        <v>350</v>
      </c>
      <c r="C42" s="1">
        <v>0</v>
      </c>
      <c r="D42" s="1">
        <v>0</v>
      </c>
      <c r="E42" s="1">
        <v>0</v>
      </c>
      <c r="F42" s="2">
        <v>0</v>
      </c>
    </row>
    <row r="43" spans="1:6" x14ac:dyDescent="0.25">
      <c r="A43" s="6" t="s">
        <v>326</v>
      </c>
      <c r="B43" s="6" t="s">
        <v>327</v>
      </c>
      <c r="C43" s="1">
        <v>0</v>
      </c>
      <c r="D43" s="1">
        <v>0</v>
      </c>
      <c r="E43" s="1">
        <v>0</v>
      </c>
      <c r="F43" s="2">
        <v>0</v>
      </c>
    </row>
    <row r="44" spans="1:6" x14ac:dyDescent="0.25">
      <c r="A44" s="6" t="s">
        <v>266</v>
      </c>
      <c r="B44" s="6" t="s">
        <v>267</v>
      </c>
      <c r="C44" s="1">
        <v>3771</v>
      </c>
      <c r="D44" s="1">
        <v>3771</v>
      </c>
      <c r="E44" s="1">
        <v>194</v>
      </c>
      <c r="F44" s="2">
        <f t="shared" si="0"/>
        <v>5.1445239989392731E-2</v>
      </c>
    </row>
    <row r="45" spans="1:6" x14ac:dyDescent="0.25">
      <c r="A45" s="6" t="s">
        <v>328</v>
      </c>
      <c r="B45" s="6" t="s">
        <v>329</v>
      </c>
      <c r="C45" s="1">
        <v>120</v>
      </c>
      <c r="D45" s="1">
        <v>120</v>
      </c>
      <c r="E45" s="1">
        <v>0</v>
      </c>
      <c r="F45" s="2">
        <f t="shared" si="0"/>
        <v>0</v>
      </c>
    </row>
    <row r="46" spans="1:6" x14ac:dyDescent="0.25">
      <c r="A46" s="6" t="s">
        <v>268</v>
      </c>
      <c r="B46" s="6" t="s">
        <v>269</v>
      </c>
      <c r="C46" s="1">
        <v>200</v>
      </c>
      <c r="D46" s="1">
        <v>200</v>
      </c>
      <c r="E46" s="1">
        <v>0</v>
      </c>
      <c r="F46" s="2">
        <f t="shared" si="0"/>
        <v>0</v>
      </c>
    </row>
    <row r="47" spans="1:6" x14ac:dyDescent="0.25">
      <c r="A47" s="6" t="s">
        <v>270</v>
      </c>
      <c r="B47" s="6" t="s">
        <v>271</v>
      </c>
      <c r="C47" s="1">
        <v>2269</v>
      </c>
      <c r="D47" s="1">
        <v>2269</v>
      </c>
      <c r="E47" s="1">
        <v>1615.26</v>
      </c>
      <c r="F47" s="2">
        <f t="shared" si="0"/>
        <v>0.71188188629352134</v>
      </c>
    </row>
    <row r="48" spans="1:6" x14ac:dyDescent="0.25">
      <c r="A48" s="6" t="s">
        <v>272</v>
      </c>
      <c r="B48" s="6" t="s">
        <v>273</v>
      </c>
      <c r="C48" s="1">
        <v>900</v>
      </c>
      <c r="D48" s="1">
        <v>900</v>
      </c>
      <c r="E48" s="1">
        <v>406</v>
      </c>
      <c r="F48" s="2">
        <f t="shared" si="0"/>
        <v>0.45111111111111113</v>
      </c>
    </row>
    <row r="49" spans="1:6" x14ac:dyDescent="0.25">
      <c r="A49" s="6" t="s">
        <v>274</v>
      </c>
      <c r="B49" s="6" t="s">
        <v>275</v>
      </c>
      <c r="C49" s="1">
        <v>3396</v>
      </c>
      <c r="D49" s="1">
        <v>3396</v>
      </c>
      <c r="E49" s="1">
        <v>1596.93</v>
      </c>
      <c r="F49" s="2">
        <f t="shared" si="0"/>
        <v>0.47023851590106008</v>
      </c>
    </row>
    <row r="50" spans="1:6" x14ac:dyDescent="0.25">
      <c r="A50" s="6" t="s">
        <v>276</v>
      </c>
      <c r="B50" s="6" t="s">
        <v>277</v>
      </c>
      <c r="C50" s="1">
        <v>4348.51</v>
      </c>
      <c r="D50" s="1">
        <v>4348.51</v>
      </c>
      <c r="E50" s="1">
        <v>2867.17</v>
      </c>
      <c r="F50" s="2">
        <f t="shared" si="0"/>
        <v>0.65934538497094408</v>
      </c>
    </row>
    <row r="51" spans="1:6" x14ac:dyDescent="0.25">
      <c r="A51" s="6" t="s">
        <v>278</v>
      </c>
      <c r="B51" s="6" t="s">
        <v>279</v>
      </c>
      <c r="C51" s="1">
        <v>7585</v>
      </c>
      <c r="D51" s="1">
        <v>7585</v>
      </c>
      <c r="E51" s="1">
        <v>3132.36</v>
      </c>
      <c r="F51" s="2">
        <f t="shared" si="0"/>
        <v>0.41296769940672379</v>
      </c>
    </row>
    <row r="52" spans="1:6" x14ac:dyDescent="0.25">
      <c r="A52" s="6" t="s">
        <v>280</v>
      </c>
      <c r="B52" s="6" t="s">
        <v>281</v>
      </c>
      <c r="C52" s="1">
        <v>2847</v>
      </c>
      <c r="D52" s="1">
        <v>2847</v>
      </c>
      <c r="E52" s="1">
        <v>1713.97</v>
      </c>
      <c r="F52" s="2">
        <f t="shared" si="0"/>
        <v>0.60202669476642079</v>
      </c>
    </row>
    <row r="53" spans="1:6" x14ac:dyDescent="0.25">
      <c r="A53" s="6" t="s">
        <v>282</v>
      </c>
      <c r="B53" s="6" t="s">
        <v>283</v>
      </c>
      <c r="C53" s="1">
        <v>16962</v>
      </c>
      <c r="D53" s="1">
        <v>16962</v>
      </c>
      <c r="E53" s="1">
        <v>8339.9699999999993</v>
      </c>
      <c r="F53" s="2">
        <f t="shared" si="0"/>
        <v>0.49168553236646617</v>
      </c>
    </row>
    <row r="54" spans="1:6" x14ac:dyDescent="0.25">
      <c r="A54" s="6" t="s">
        <v>284</v>
      </c>
      <c r="B54" s="6" t="s">
        <v>285</v>
      </c>
      <c r="C54" s="1">
        <v>20800</v>
      </c>
      <c r="D54" s="1">
        <v>20800</v>
      </c>
      <c r="E54" s="1">
        <v>10958.06</v>
      </c>
      <c r="F54" s="2">
        <f t="shared" si="0"/>
        <v>0.52682980769230769</v>
      </c>
    </row>
    <row r="55" spans="1:6" x14ac:dyDescent="0.25">
      <c r="A55" s="70">
        <v>322340</v>
      </c>
      <c r="B55" s="6" t="s">
        <v>400</v>
      </c>
      <c r="C55" s="1">
        <v>614</v>
      </c>
      <c r="D55" s="1">
        <v>614</v>
      </c>
      <c r="E55" s="1">
        <v>462.65</v>
      </c>
      <c r="F55" s="2">
        <f>E55/D55</f>
        <v>0.7535016286644951</v>
      </c>
    </row>
    <row r="56" spans="1:6" x14ac:dyDescent="0.25">
      <c r="A56" s="6" t="s">
        <v>330</v>
      </c>
      <c r="B56" s="6" t="s">
        <v>331</v>
      </c>
      <c r="C56" s="1">
        <v>9494</v>
      </c>
      <c r="D56" s="1">
        <v>9494</v>
      </c>
      <c r="E56" s="1">
        <v>624.97</v>
      </c>
      <c r="F56" s="2">
        <f t="shared" si="0"/>
        <v>6.5827891299768279E-2</v>
      </c>
    </row>
    <row r="57" spans="1:6" x14ac:dyDescent="0.25">
      <c r="A57" s="6" t="s">
        <v>332</v>
      </c>
      <c r="B57" s="6" t="s">
        <v>98</v>
      </c>
      <c r="C57" s="1">
        <v>1098</v>
      </c>
      <c r="D57" s="1">
        <v>1098</v>
      </c>
      <c r="E57" s="1">
        <v>1009.68</v>
      </c>
      <c r="F57" s="2">
        <f t="shared" si="0"/>
        <v>0.91956284153005463</v>
      </c>
    </row>
    <row r="58" spans="1:6" x14ac:dyDescent="0.25">
      <c r="A58" s="6" t="s">
        <v>286</v>
      </c>
      <c r="B58" s="6" t="s">
        <v>287</v>
      </c>
      <c r="C58" s="1">
        <v>3318</v>
      </c>
      <c r="D58" s="1">
        <v>3318</v>
      </c>
      <c r="E58" s="1">
        <v>1871.01</v>
      </c>
      <c r="F58" s="2">
        <f t="shared" si="0"/>
        <v>0.56389692585895113</v>
      </c>
    </row>
    <row r="59" spans="1:6" x14ac:dyDescent="0.25">
      <c r="A59" s="6" t="s">
        <v>288</v>
      </c>
      <c r="B59" s="6" t="s">
        <v>289</v>
      </c>
      <c r="C59" s="1">
        <v>252</v>
      </c>
      <c r="D59" s="1">
        <v>252</v>
      </c>
      <c r="E59" s="1">
        <v>131.9</v>
      </c>
      <c r="F59" s="2">
        <f t="shared" si="0"/>
        <v>0.52341269841269844</v>
      </c>
    </row>
    <row r="60" spans="1:6" x14ac:dyDescent="0.25">
      <c r="A60" s="6" t="s">
        <v>290</v>
      </c>
      <c r="B60" s="6" t="s">
        <v>291</v>
      </c>
      <c r="C60" s="1">
        <v>6010</v>
      </c>
      <c r="D60" s="1">
        <v>6010</v>
      </c>
      <c r="E60" s="1">
        <v>4282</v>
      </c>
      <c r="F60" s="2">
        <f>E60/D60</f>
        <v>0.71247920133111475</v>
      </c>
    </row>
    <row r="61" spans="1:6" x14ac:dyDescent="0.25">
      <c r="A61" s="70">
        <v>323210</v>
      </c>
      <c r="B61" s="6" t="s">
        <v>255</v>
      </c>
      <c r="C61" s="1">
        <v>1150</v>
      </c>
      <c r="D61" s="1">
        <v>1150</v>
      </c>
      <c r="E61" s="1">
        <v>0</v>
      </c>
      <c r="F61" s="2">
        <f>E61/D61</f>
        <v>0</v>
      </c>
    </row>
    <row r="62" spans="1:6" x14ac:dyDescent="0.25">
      <c r="A62" s="70">
        <v>32323</v>
      </c>
      <c r="B62" s="6" t="s">
        <v>408</v>
      </c>
      <c r="C62" s="1">
        <v>0</v>
      </c>
      <c r="D62" s="1">
        <v>0</v>
      </c>
      <c r="E62" s="1">
        <v>0</v>
      </c>
      <c r="F62" s="2" t="e">
        <f>E62/D62</f>
        <v>#DIV/0!</v>
      </c>
    </row>
    <row r="63" spans="1:6" x14ac:dyDescent="0.25">
      <c r="A63" s="70">
        <v>323290</v>
      </c>
      <c r="B63" s="6" t="s">
        <v>405</v>
      </c>
      <c r="C63" s="1">
        <v>0</v>
      </c>
      <c r="D63" s="1">
        <v>0</v>
      </c>
      <c r="E63" s="1">
        <v>0</v>
      </c>
      <c r="F63" s="2" t="e">
        <f>E63/D63</f>
        <v>#DIV/0!</v>
      </c>
    </row>
    <row r="64" spans="1:6" x14ac:dyDescent="0.25">
      <c r="A64" s="6" t="s">
        <v>292</v>
      </c>
      <c r="B64" s="6" t="s">
        <v>293</v>
      </c>
      <c r="C64" s="1">
        <v>255</v>
      </c>
      <c r="D64" s="1">
        <v>255</v>
      </c>
      <c r="E64" s="1">
        <v>127.44</v>
      </c>
      <c r="F64" s="2">
        <f t="shared" si="0"/>
        <v>0.49976470588235294</v>
      </c>
    </row>
    <row r="65" spans="1:6" x14ac:dyDescent="0.25">
      <c r="A65" s="6" t="s">
        <v>294</v>
      </c>
      <c r="B65" s="6" t="s">
        <v>295</v>
      </c>
      <c r="C65" s="1">
        <v>873.89</v>
      </c>
      <c r="D65" s="1">
        <v>873.89</v>
      </c>
      <c r="E65" s="1">
        <v>199.21</v>
      </c>
      <c r="F65" s="2">
        <f t="shared" si="0"/>
        <v>0.22795775211983202</v>
      </c>
    </row>
    <row r="66" spans="1:6" x14ac:dyDescent="0.25">
      <c r="A66" s="6" t="s">
        <v>333</v>
      </c>
      <c r="B66" s="6" t="s">
        <v>334</v>
      </c>
      <c r="C66" s="1">
        <v>0</v>
      </c>
      <c r="D66" s="1">
        <v>0</v>
      </c>
      <c r="E66" s="1">
        <v>0</v>
      </c>
      <c r="F66" s="2" t="e">
        <f t="shared" si="0"/>
        <v>#DIV/0!</v>
      </c>
    </row>
    <row r="67" spans="1:6" x14ac:dyDescent="0.25">
      <c r="A67" s="6" t="s">
        <v>296</v>
      </c>
      <c r="B67" s="6" t="s">
        <v>297</v>
      </c>
      <c r="C67" s="1">
        <v>4389</v>
      </c>
      <c r="D67" s="1">
        <v>4389</v>
      </c>
      <c r="E67" s="1">
        <v>3742.43</v>
      </c>
      <c r="F67" s="2">
        <f t="shared" si="0"/>
        <v>0.8526839826839826</v>
      </c>
    </row>
    <row r="68" spans="1:6" x14ac:dyDescent="0.25">
      <c r="A68" s="6" t="s">
        <v>298</v>
      </c>
      <c r="B68" s="6" t="s">
        <v>299</v>
      </c>
      <c r="C68" s="1">
        <v>3560</v>
      </c>
      <c r="D68" s="1">
        <v>3560</v>
      </c>
      <c r="E68" s="1">
        <v>2212.9299999999998</v>
      </c>
      <c r="F68" s="2">
        <f t="shared" si="0"/>
        <v>0.62160955056179767</v>
      </c>
    </row>
    <row r="69" spans="1:6" x14ac:dyDescent="0.25">
      <c r="A69" s="6" t="s">
        <v>300</v>
      </c>
      <c r="B69" s="6" t="s">
        <v>301</v>
      </c>
      <c r="C69" s="1">
        <v>150</v>
      </c>
      <c r="D69" s="1">
        <v>150</v>
      </c>
      <c r="E69" s="1">
        <v>0</v>
      </c>
      <c r="F69" s="2">
        <f t="shared" si="0"/>
        <v>0</v>
      </c>
    </row>
    <row r="70" spans="1:6" x14ac:dyDescent="0.25">
      <c r="A70" s="6" t="s">
        <v>302</v>
      </c>
      <c r="B70" s="6" t="s">
        <v>303</v>
      </c>
      <c r="C70" s="1">
        <v>0</v>
      </c>
      <c r="D70" s="1">
        <v>0</v>
      </c>
      <c r="E70" s="1">
        <v>0</v>
      </c>
      <c r="F70" s="2">
        <v>0</v>
      </c>
    </row>
    <row r="71" spans="1:6" x14ac:dyDescent="0.25">
      <c r="A71" s="6" t="s">
        <v>304</v>
      </c>
      <c r="B71" s="6" t="s">
        <v>305</v>
      </c>
      <c r="C71" s="1">
        <v>3897</v>
      </c>
      <c r="D71" s="1">
        <v>3897</v>
      </c>
      <c r="E71" s="1">
        <v>2351.34</v>
      </c>
      <c r="F71" s="2">
        <f t="shared" si="0"/>
        <v>0.60337182448036952</v>
      </c>
    </row>
    <row r="72" spans="1:6" x14ac:dyDescent="0.25">
      <c r="A72" s="6" t="s">
        <v>306</v>
      </c>
      <c r="B72" s="6" t="s">
        <v>307</v>
      </c>
      <c r="C72" s="1">
        <v>4120</v>
      </c>
      <c r="D72" s="1">
        <v>4120</v>
      </c>
      <c r="E72" s="1">
        <v>93.84</v>
      </c>
      <c r="F72" s="2">
        <f t="shared" si="0"/>
        <v>2.2776699029126213E-2</v>
      </c>
    </row>
    <row r="73" spans="1:6" x14ac:dyDescent="0.25">
      <c r="A73" s="6" t="s">
        <v>343</v>
      </c>
      <c r="B73" s="6" t="s">
        <v>344</v>
      </c>
      <c r="C73" s="1">
        <v>950</v>
      </c>
      <c r="D73" s="1">
        <v>950</v>
      </c>
      <c r="E73" s="1">
        <v>211.38</v>
      </c>
      <c r="F73" s="2">
        <f t="shared" si="0"/>
        <v>0.22250526315789473</v>
      </c>
    </row>
    <row r="74" spans="1:6" x14ac:dyDescent="0.25">
      <c r="A74" s="6" t="s">
        <v>227</v>
      </c>
      <c r="B74" s="6" t="s">
        <v>228</v>
      </c>
      <c r="C74" s="1">
        <v>693.56</v>
      </c>
      <c r="D74" s="1">
        <v>693.56</v>
      </c>
      <c r="E74" s="1">
        <v>648.09</v>
      </c>
      <c r="F74" s="2">
        <f t="shared" si="0"/>
        <v>0.93443970240498309</v>
      </c>
    </row>
    <row r="75" spans="1:6" x14ac:dyDescent="0.25">
      <c r="A75" s="6" t="s">
        <v>237</v>
      </c>
      <c r="B75" s="6" t="s">
        <v>238</v>
      </c>
      <c r="C75" s="1">
        <v>0</v>
      </c>
      <c r="D75" s="1">
        <v>0</v>
      </c>
      <c r="E75" s="1">
        <v>0</v>
      </c>
      <c r="F75" s="2">
        <v>0</v>
      </c>
    </row>
    <row r="76" spans="1:6" x14ac:dyDescent="0.25">
      <c r="A76" s="6" t="s">
        <v>308</v>
      </c>
      <c r="B76" s="6" t="s">
        <v>309</v>
      </c>
      <c r="C76" s="1">
        <v>1889.08</v>
      </c>
      <c r="D76" s="1">
        <v>1889.08</v>
      </c>
      <c r="E76" s="1">
        <v>840</v>
      </c>
      <c r="F76" s="2">
        <f t="shared" si="0"/>
        <v>0.44466089313316537</v>
      </c>
    </row>
    <row r="77" spans="1:6" x14ac:dyDescent="0.25">
      <c r="A77" s="70">
        <v>323810</v>
      </c>
      <c r="B77" s="6" t="s">
        <v>401</v>
      </c>
      <c r="C77" s="1">
        <v>66</v>
      </c>
      <c r="D77" s="1">
        <v>66</v>
      </c>
      <c r="E77" s="1">
        <v>0</v>
      </c>
      <c r="F77" s="2">
        <v>0</v>
      </c>
    </row>
    <row r="78" spans="1:6" x14ac:dyDescent="0.25">
      <c r="A78" s="70">
        <v>32382</v>
      </c>
      <c r="B78" s="6" t="s">
        <v>402</v>
      </c>
      <c r="C78" s="1">
        <v>13</v>
      </c>
      <c r="D78" s="1">
        <v>13</v>
      </c>
      <c r="E78" s="1">
        <v>0</v>
      </c>
      <c r="F78" s="2">
        <v>0</v>
      </c>
    </row>
    <row r="79" spans="1:6" x14ac:dyDescent="0.25">
      <c r="A79" s="6" t="s">
        <v>310</v>
      </c>
      <c r="B79" s="6" t="s">
        <v>311</v>
      </c>
      <c r="C79" s="1">
        <v>2881</v>
      </c>
      <c r="D79" s="1">
        <v>2881</v>
      </c>
      <c r="E79" s="1">
        <v>1247.28</v>
      </c>
      <c r="F79" s="2">
        <f t="shared" ref="F79:F97" si="1">E79/D79</f>
        <v>0.43293300937174589</v>
      </c>
    </row>
    <row r="80" spans="1:6" x14ac:dyDescent="0.25">
      <c r="A80" s="6" t="s">
        <v>312</v>
      </c>
      <c r="B80" s="6" t="s">
        <v>313</v>
      </c>
      <c r="C80" s="1">
        <v>0</v>
      </c>
      <c r="D80" s="1">
        <v>0</v>
      </c>
      <c r="E80" s="1">
        <v>0</v>
      </c>
      <c r="F80" s="2" t="e">
        <f t="shared" si="1"/>
        <v>#DIV/0!</v>
      </c>
    </row>
    <row r="81" spans="1:6" x14ac:dyDescent="0.25">
      <c r="A81" s="6" t="s">
        <v>335</v>
      </c>
      <c r="B81" s="6" t="s">
        <v>336</v>
      </c>
      <c r="C81" s="1">
        <v>45</v>
      </c>
      <c r="D81" s="1">
        <v>45</v>
      </c>
      <c r="E81" s="1">
        <v>0</v>
      </c>
      <c r="F81" s="2">
        <f t="shared" si="1"/>
        <v>0</v>
      </c>
    </row>
    <row r="82" spans="1:6" x14ac:dyDescent="0.25">
      <c r="A82" s="70">
        <v>32394</v>
      </c>
      <c r="B82" s="6" t="s">
        <v>409</v>
      </c>
      <c r="C82" s="1">
        <v>180.01</v>
      </c>
      <c r="D82" s="1">
        <v>180.01</v>
      </c>
      <c r="E82" s="1">
        <v>180.01</v>
      </c>
      <c r="F82" s="2">
        <v>0</v>
      </c>
    </row>
    <row r="83" spans="1:6" x14ac:dyDescent="0.25">
      <c r="A83" s="6" t="s">
        <v>314</v>
      </c>
      <c r="B83" s="6" t="s">
        <v>315</v>
      </c>
      <c r="C83" s="1">
        <v>603.36</v>
      </c>
      <c r="D83" s="1">
        <v>603.36</v>
      </c>
      <c r="E83" s="1">
        <v>251.4</v>
      </c>
      <c r="F83" s="2">
        <f t="shared" si="1"/>
        <v>0.41666666666666669</v>
      </c>
    </row>
    <row r="84" spans="1:6" x14ac:dyDescent="0.25">
      <c r="A84" s="6" t="s">
        <v>316</v>
      </c>
      <c r="B84" s="6" t="s">
        <v>317</v>
      </c>
      <c r="C84" s="1">
        <v>114</v>
      </c>
      <c r="D84" s="1">
        <v>114</v>
      </c>
      <c r="E84" s="1">
        <v>45</v>
      </c>
      <c r="F84" s="2">
        <f t="shared" si="1"/>
        <v>0.39473684210526316</v>
      </c>
    </row>
    <row r="85" spans="1:6" x14ac:dyDescent="0.25">
      <c r="A85" s="70">
        <v>329210</v>
      </c>
      <c r="B85" s="6" t="s">
        <v>410</v>
      </c>
      <c r="C85" s="1">
        <v>629.09</v>
      </c>
      <c r="D85" s="1">
        <v>629.09</v>
      </c>
      <c r="E85" s="1">
        <v>629.09</v>
      </c>
      <c r="F85" s="2">
        <f t="shared" si="1"/>
        <v>1</v>
      </c>
    </row>
    <row r="86" spans="1:6" x14ac:dyDescent="0.25">
      <c r="A86" s="70">
        <v>32922</v>
      </c>
      <c r="B86" s="6" t="s">
        <v>403</v>
      </c>
      <c r="C86" s="1">
        <v>1280</v>
      </c>
      <c r="D86" s="1">
        <v>1280</v>
      </c>
      <c r="E86" s="1">
        <v>745.18</v>
      </c>
      <c r="F86" s="2">
        <f t="shared" si="1"/>
        <v>0.58217187500000001</v>
      </c>
    </row>
    <row r="87" spans="1:6" x14ac:dyDescent="0.25">
      <c r="A87" s="70">
        <v>32923</v>
      </c>
      <c r="B87" s="6" t="s">
        <v>404</v>
      </c>
      <c r="C87" s="1">
        <v>1820</v>
      </c>
      <c r="D87" s="1">
        <v>1820</v>
      </c>
      <c r="E87" s="1">
        <v>1176.24</v>
      </c>
      <c r="F87" s="2">
        <f t="shared" si="1"/>
        <v>0.64628571428571424</v>
      </c>
    </row>
    <row r="88" spans="1:6" x14ac:dyDescent="0.25">
      <c r="A88" s="6" t="s">
        <v>318</v>
      </c>
      <c r="B88" s="6" t="s">
        <v>152</v>
      </c>
      <c r="C88" s="1">
        <v>2133</v>
      </c>
      <c r="D88" s="1">
        <v>2133</v>
      </c>
      <c r="E88" s="1">
        <v>0</v>
      </c>
      <c r="F88" s="2">
        <f t="shared" si="1"/>
        <v>0</v>
      </c>
    </row>
    <row r="89" spans="1:6" x14ac:dyDescent="0.25">
      <c r="A89" s="6" t="s">
        <v>319</v>
      </c>
      <c r="B89" s="6" t="s">
        <v>320</v>
      </c>
      <c r="C89" s="1">
        <v>254.84</v>
      </c>
      <c r="D89" s="1">
        <v>254.84</v>
      </c>
      <c r="E89" s="1">
        <v>140</v>
      </c>
      <c r="F89" s="2">
        <f t="shared" si="1"/>
        <v>0.54936430701616701</v>
      </c>
    </row>
    <row r="90" spans="1:6" x14ac:dyDescent="0.25">
      <c r="A90" s="6" t="s">
        <v>239</v>
      </c>
      <c r="B90" s="6" t="s">
        <v>240</v>
      </c>
      <c r="C90" s="1">
        <v>0</v>
      </c>
      <c r="D90" s="1">
        <v>0</v>
      </c>
      <c r="E90" s="1">
        <v>0</v>
      </c>
      <c r="F90" s="2">
        <v>0</v>
      </c>
    </row>
    <row r="91" spans="1:6" x14ac:dyDescent="0.25">
      <c r="A91" s="6" t="s">
        <v>337</v>
      </c>
      <c r="B91" s="6" t="s">
        <v>338</v>
      </c>
      <c r="C91" s="1">
        <v>200</v>
      </c>
      <c r="D91" s="1">
        <v>200</v>
      </c>
      <c r="E91" s="1">
        <v>33.18</v>
      </c>
      <c r="F91" s="2">
        <f t="shared" si="1"/>
        <v>0.16589999999999999</v>
      </c>
    </row>
    <row r="92" spans="1:6" x14ac:dyDescent="0.25">
      <c r="A92" s="6" t="s">
        <v>321</v>
      </c>
      <c r="B92" s="6" t="s">
        <v>150</v>
      </c>
      <c r="C92" s="1">
        <v>18106.7</v>
      </c>
      <c r="D92" s="1">
        <v>18106.7</v>
      </c>
      <c r="E92" s="1">
        <v>7209.11</v>
      </c>
      <c r="F92" s="2">
        <f t="shared" si="1"/>
        <v>0.39814599015833912</v>
      </c>
    </row>
    <row r="93" spans="1:6" x14ac:dyDescent="0.25">
      <c r="A93" s="6" t="s">
        <v>322</v>
      </c>
      <c r="B93" s="6" t="s">
        <v>323</v>
      </c>
      <c r="C93" s="1">
        <v>9.9499999999999993</v>
      </c>
      <c r="D93" s="1">
        <v>9.9499999999999993</v>
      </c>
      <c r="E93" s="1">
        <v>0</v>
      </c>
      <c r="F93" s="2">
        <f t="shared" si="1"/>
        <v>0</v>
      </c>
    </row>
    <row r="94" spans="1:6" x14ac:dyDescent="0.25">
      <c r="A94" s="6" t="s">
        <v>341</v>
      </c>
      <c r="B94" s="6" t="s">
        <v>342</v>
      </c>
      <c r="C94" s="1">
        <v>1443</v>
      </c>
      <c r="D94" s="1">
        <v>1443</v>
      </c>
      <c r="E94" s="1">
        <v>362.88</v>
      </c>
      <c r="F94" s="2">
        <f t="shared" si="1"/>
        <v>0.25147609147609146</v>
      </c>
    </row>
    <row r="95" spans="1:6" x14ac:dyDescent="0.25">
      <c r="A95" s="6" t="s">
        <v>258</v>
      </c>
      <c r="B95" s="6" t="s">
        <v>259</v>
      </c>
      <c r="C95" s="1">
        <v>106000</v>
      </c>
      <c r="D95" s="1">
        <v>106000</v>
      </c>
      <c r="E95" s="1">
        <v>52340.83</v>
      </c>
      <c r="F95" s="2">
        <f t="shared" si="1"/>
        <v>0.49378141509433965</v>
      </c>
    </row>
    <row r="96" spans="1:6" x14ac:dyDescent="0.25">
      <c r="A96" s="6" t="s">
        <v>345</v>
      </c>
      <c r="B96" s="6" t="s">
        <v>346</v>
      </c>
      <c r="C96" s="1">
        <v>21000</v>
      </c>
      <c r="D96" s="1">
        <v>21000</v>
      </c>
      <c r="E96" s="1">
        <v>0</v>
      </c>
      <c r="F96" s="2">
        <f t="shared" si="1"/>
        <v>0</v>
      </c>
    </row>
    <row r="97" spans="1:6" x14ac:dyDescent="0.25">
      <c r="A97" s="6" t="s">
        <v>339</v>
      </c>
      <c r="B97" s="6" t="s">
        <v>340</v>
      </c>
      <c r="C97" s="1">
        <v>958.52</v>
      </c>
      <c r="D97" s="1">
        <v>958.52</v>
      </c>
      <c r="E97" s="1">
        <v>1035</v>
      </c>
      <c r="F97" s="2">
        <f t="shared" si="1"/>
        <v>1.0797896757501149</v>
      </c>
    </row>
    <row r="98" spans="1:6" x14ac:dyDescent="0.25">
      <c r="A98" s="70">
        <v>42211</v>
      </c>
      <c r="B98" s="6" t="s">
        <v>361</v>
      </c>
      <c r="C98" s="1">
        <v>5500</v>
      </c>
      <c r="D98" s="1">
        <v>5500</v>
      </c>
      <c r="E98" s="1"/>
      <c r="F98" s="2"/>
    </row>
    <row r="99" spans="1:6" ht="22.5" x14ac:dyDescent="0.25">
      <c r="A99" s="7" t="s">
        <v>353</v>
      </c>
      <c r="B99" s="7" t="s">
        <v>354</v>
      </c>
      <c r="C99" s="8">
        <v>232</v>
      </c>
      <c r="D99" s="8">
        <v>232</v>
      </c>
      <c r="E99" s="8">
        <f>SUM(E100)</f>
        <v>0</v>
      </c>
      <c r="F99" s="9">
        <f t="shared" ref="F99:F120" si="2">E99/D99</f>
        <v>0</v>
      </c>
    </row>
    <row r="100" spans="1:6" x14ac:dyDescent="0.25">
      <c r="A100" s="6" t="s">
        <v>280</v>
      </c>
      <c r="B100" s="6" t="s">
        <v>281</v>
      </c>
      <c r="C100" s="1">
        <v>232</v>
      </c>
      <c r="D100" s="1">
        <v>232</v>
      </c>
      <c r="E100" s="1">
        <v>0</v>
      </c>
      <c r="F100" s="2">
        <f t="shared" si="2"/>
        <v>0</v>
      </c>
    </row>
    <row r="101" spans="1:6" ht="22.5" x14ac:dyDescent="0.25">
      <c r="A101" s="7" t="s">
        <v>355</v>
      </c>
      <c r="B101" s="7" t="s">
        <v>412</v>
      </c>
      <c r="C101" s="8">
        <v>0</v>
      </c>
      <c r="D101" s="8">
        <v>0</v>
      </c>
      <c r="E101" s="8">
        <v>0</v>
      </c>
      <c r="F101" s="9" t="e">
        <f t="shared" si="2"/>
        <v>#DIV/0!</v>
      </c>
    </row>
    <row r="102" spans="1:6" x14ac:dyDescent="0.25">
      <c r="A102" s="6" t="s">
        <v>280</v>
      </c>
      <c r="B102" s="6" t="s">
        <v>281</v>
      </c>
      <c r="C102" s="1">
        <v>0</v>
      </c>
      <c r="D102" s="1">
        <v>0</v>
      </c>
      <c r="E102" s="1">
        <v>0</v>
      </c>
      <c r="F102" s="2" t="e">
        <f t="shared" si="2"/>
        <v>#DIV/0!</v>
      </c>
    </row>
    <row r="103" spans="1:6" ht="22.5" x14ac:dyDescent="0.25">
      <c r="A103" s="7" t="s">
        <v>436</v>
      </c>
      <c r="B103" s="7" t="s">
        <v>413</v>
      </c>
      <c r="C103" s="8">
        <v>66668.759999999995</v>
      </c>
      <c r="D103" s="8">
        <v>66668.759999999995</v>
      </c>
      <c r="E103" s="8">
        <v>26777.34</v>
      </c>
      <c r="F103" s="9">
        <f t="shared" si="2"/>
        <v>0.40164748826886837</v>
      </c>
    </row>
    <row r="104" spans="1:6" x14ac:dyDescent="0.25">
      <c r="A104" s="6" t="s">
        <v>214</v>
      </c>
      <c r="B104" s="6" t="s">
        <v>215</v>
      </c>
      <c r="C104" s="1">
        <v>48000</v>
      </c>
      <c r="D104" s="1">
        <v>48000</v>
      </c>
      <c r="E104" s="1">
        <v>21865.5</v>
      </c>
      <c r="F104" s="2">
        <f t="shared" si="2"/>
        <v>0.45553125</v>
      </c>
    </row>
    <row r="105" spans="1:6" x14ac:dyDescent="0.25">
      <c r="A105" s="6" t="s">
        <v>218</v>
      </c>
      <c r="B105" s="6" t="s">
        <v>219</v>
      </c>
      <c r="C105" s="1">
        <v>1801</v>
      </c>
      <c r="D105" s="1">
        <v>1801</v>
      </c>
      <c r="E105" s="1">
        <v>400</v>
      </c>
      <c r="F105" s="2">
        <f t="shared" si="2"/>
        <v>0.2220988339811216</v>
      </c>
    </row>
    <row r="106" spans="1:6" x14ac:dyDescent="0.25">
      <c r="A106" s="6" t="s">
        <v>222</v>
      </c>
      <c r="B106" s="6" t="s">
        <v>223</v>
      </c>
      <c r="C106" s="1">
        <v>1505</v>
      </c>
      <c r="D106" s="1">
        <v>1505</v>
      </c>
      <c r="E106" s="1">
        <v>0</v>
      </c>
      <c r="F106" s="2">
        <f t="shared" si="2"/>
        <v>0</v>
      </c>
    </row>
    <row r="107" spans="1:6" x14ac:dyDescent="0.25">
      <c r="A107" s="6" t="s">
        <v>235</v>
      </c>
      <c r="B107" s="6" t="s">
        <v>236</v>
      </c>
      <c r="C107" s="1">
        <v>200</v>
      </c>
      <c r="D107" s="1">
        <v>200</v>
      </c>
      <c r="E107" s="1">
        <v>0</v>
      </c>
      <c r="F107" s="2">
        <f t="shared" si="2"/>
        <v>0</v>
      </c>
    </row>
    <row r="108" spans="1:6" x14ac:dyDescent="0.25">
      <c r="A108" s="6" t="s">
        <v>224</v>
      </c>
      <c r="B108" s="6" t="s">
        <v>84</v>
      </c>
      <c r="C108" s="1">
        <v>8005</v>
      </c>
      <c r="D108" s="1">
        <v>8005</v>
      </c>
      <c r="E108" s="1">
        <v>3607.84</v>
      </c>
      <c r="F108" s="2">
        <f t="shared" si="2"/>
        <v>0.45069831355402873</v>
      </c>
    </row>
    <row r="109" spans="1:6" x14ac:dyDescent="0.25">
      <c r="A109" s="70">
        <v>32111</v>
      </c>
      <c r="B109" s="6" t="s">
        <v>261</v>
      </c>
      <c r="C109" s="1">
        <v>200</v>
      </c>
      <c r="D109" s="1">
        <v>200</v>
      </c>
      <c r="E109" s="1"/>
      <c r="F109" s="2"/>
    </row>
    <row r="110" spans="1:6" x14ac:dyDescent="0.25">
      <c r="A110" s="70">
        <v>32119</v>
      </c>
      <c r="B110" s="6" t="s">
        <v>327</v>
      </c>
      <c r="C110" s="1">
        <v>200</v>
      </c>
      <c r="D110" s="1">
        <v>200</v>
      </c>
      <c r="E110" s="1"/>
      <c r="F110" s="2"/>
    </row>
    <row r="111" spans="1:6" x14ac:dyDescent="0.25">
      <c r="A111" s="6" t="s">
        <v>225</v>
      </c>
      <c r="B111" s="6" t="s">
        <v>226</v>
      </c>
      <c r="C111" s="1">
        <v>2080</v>
      </c>
      <c r="D111" s="1">
        <v>2080</v>
      </c>
      <c r="E111" s="1">
        <v>904</v>
      </c>
      <c r="F111" s="2">
        <f t="shared" si="2"/>
        <v>0.43461538461538463</v>
      </c>
    </row>
    <row r="112" spans="1:6" x14ac:dyDescent="0.25">
      <c r="A112" s="70">
        <v>92221</v>
      </c>
      <c r="B112" s="6" t="s">
        <v>438</v>
      </c>
      <c r="C112" s="1">
        <v>4677.76</v>
      </c>
      <c r="D112" s="1">
        <v>4677.76</v>
      </c>
      <c r="E112" s="1"/>
      <c r="F112" s="2"/>
    </row>
    <row r="113" spans="1:6" ht="22.5" x14ac:dyDescent="0.25">
      <c r="A113" s="7" t="s">
        <v>437</v>
      </c>
      <c r="B113" s="7" t="s">
        <v>411</v>
      </c>
      <c r="C113" s="8">
        <v>3700</v>
      </c>
      <c r="D113" s="8">
        <v>3700</v>
      </c>
      <c r="E113" s="8">
        <v>3580.34</v>
      </c>
      <c r="F113" s="9">
        <f t="shared" si="2"/>
        <v>0.96765945945945953</v>
      </c>
    </row>
    <row r="114" spans="1:6" x14ac:dyDescent="0.25">
      <c r="A114" s="6" t="s">
        <v>280</v>
      </c>
      <c r="B114" s="6" t="s">
        <v>281</v>
      </c>
      <c r="C114" s="1">
        <v>3700</v>
      </c>
      <c r="D114" s="1">
        <v>3700</v>
      </c>
      <c r="E114" s="1">
        <v>3580.34</v>
      </c>
      <c r="F114" s="2">
        <f t="shared" si="2"/>
        <v>0.96765945945945953</v>
      </c>
    </row>
    <row r="115" spans="1:6" ht="22.5" x14ac:dyDescent="0.25">
      <c r="A115" s="7" t="s">
        <v>356</v>
      </c>
      <c r="B115" s="7" t="s">
        <v>357</v>
      </c>
      <c r="C115" s="8">
        <v>142795</v>
      </c>
      <c r="D115" s="8">
        <v>142795</v>
      </c>
      <c r="E115" s="8">
        <v>4160.3</v>
      </c>
      <c r="F115" s="9">
        <f t="shared" si="2"/>
        <v>2.9134773626527541E-2</v>
      </c>
    </row>
    <row r="116" spans="1:6" x14ac:dyDescent="0.25">
      <c r="A116" s="6" t="s">
        <v>360</v>
      </c>
      <c r="B116" s="6" t="s">
        <v>361</v>
      </c>
      <c r="C116" s="1">
        <v>565</v>
      </c>
      <c r="D116" s="1">
        <v>565</v>
      </c>
      <c r="E116" s="1">
        <v>721.9</v>
      </c>
      <c r="F116" s="2">
        <f t="shared" si="2"/>
        <v>1.2776991150442478</v>
      </c>
    </row>
    <row r="117" spans="1:6" x14ac:dyDescent="0.25">
      <c r="A117" s="6" t="s">
        <v>362</v>
      </c>
      <c r="B117" s="6" t="s">
        <v>363</v>
      </c>
      <c r="C117" s="1">
        <v>665</v>
      </c>
      <c r="D117" s="1">
        <v>665</v>
      </c>
      <c r="E117" s="1">
        <v>0</v>
      </c>
      <c r="F117" s="2">
        <f t="shared" si="2"/>
        <v>0</v>
      </c>
    </row>
    <row r="118" spans="1:6" x14ac:dyDescent="0.25">
      <c r="A118" s="6" t="s">
        <v>358</v>
      </c>
      <c r="B118" s="6" t="s">
        <v>359</v>
      </c>
      <c r="C118" s="1">
        <v>7654</v>
      </c>
      <c r="D118" s="1">
        <v>7654</v>
      </c>
      <c r="E118" s="1">
        <v>3329.88</v>
      </c>
      <c r="F118" s="2">
        <f t="shared" si="2"/>
        <v>0.4350509537496734</v>
      </c>
    </row>
    <row r="119" spans="1:6" x14ac:dyDescent="0.25">
      <c r="A119" s="6" t="s">
        <v>364</v>
      </c>
      <c r="B119" s="6" t="s">
        <v>176</v>
      </c>
      <c r="C119" s="1">
        <v>11250</v>
      </c>
      <c r="D119" s="1">
        <v>11250</v>
      </c>
      <c r="E119" s="1">
        <v>108.52</v>
      </c>
      <c r="F119" s="2">
        <f t="shared" si="2"/>
        <v>9.6462222222222227E-3</v>
      </c>
    </row>
    <row r="120" spans="1:6" x14ac:dyDescent="0.25">
      <c r="A120" s="70">
        <v>451110</v>
      </c>
      <c r="B120" s="6" t="s">
        <v>178</v>
      </c>
      <c r="C120" s="1">
        <v>122661</v>
      </c>
      <c r="D120" s="1">
        <v>122661</v>
      </c>
      <c r="E120" s="1">
        <v>0</v>
      </c>
      <c r="F120" s="2">
        <f t="shared" si="2"/>
        <v>0</v>
      </c>
    </row>
    <row r="121" spans="1:6" ht="22.5" x14ac:dyDescent="0.25">
      <c r="A121" s="7" t="s">
        <v>406</v>
      </c>
      <c r="B121" s="7" t="s">
        <v>407</v>
      </c>
      <c r="C121" s="8">
        <v>98599</v>
      </c>
      <c r="D121" s="8">
        <v>98599</v>
      </c>
      <c r="E121" s="8">
        <v>45575.360000000001</v>
      </c>
      <c r="F121" s="9">
        <f t="shared" ref="F121:F122" si="3">E121/D121</f>
        <v>0.46222943437560221</v>
      </c>
    </row>
    <row r="122" spans="1:6" x14ac:dyDescent="0.25">
      <c r="A122" s="70">
        <v>311110</v>
      </c>
      <c r="B122" s="6" t="s">
        <v>215</v>
      </c>
      <c r="C122" s="1">
        <v>73884</v>
      </c>
      <c r="D122" s="1">
        <v>73884</v>
      </c>
      <c r="E122" s="1">
        <v>37223.97</v>
      </c>
      <c r="F122" s="2">
        <f t="shared" si="3"/>
        <v>0.50381638785122629</v>
      </c>
    </row>
    <row r="123" spans="1:6" x14ac:dyDescent="0.25">
      <c r="A123" s="70">
        <v>312120</v>
      </c>
      <c r="B123" s="6" t="s">
        <v>219</v>
      </c>
      <c r="C123" s="1">
        <v>2400</v>
      </c>
      <c r="D123" s="1">
        <v>2400</v>
      </c>
      <c r="E123" s="1">
        <v>200</v>
      </c>
      <c r="F123" s="2">
        <v>0</v>
      </c>
    </row>
    <row r="124" spans="1:6" x14ac:dyDescent="0.25">
      <c r="A124" s="70">
        <v>31213</v>
      </c>
      <c r="B124" s="6" t="s">
        <v>232</v>
      </c>
      <c r="C124" s="1">
        <v>600</v>
      </c>
      <c r="D124" s="1">
        <v>600</v>
      </c>
      <c r="E124" s="1">
        <v>0</v>
      </c>
      <c r="F124" s="2">
        <f t="shared" ref="F124:F134" si="4">E124/D124</f>
        <v>0</v>
      </c>
    </row>
    <row r="125" spans="1:6" x14ac:dyDescent="0.25">
      <c r="A125" s="70">
        <v>31215</v>
      </c>
      <c r="B125" s="6" t="s">
        <v>221</v>
      </c>
      <c r="C125" s="1">
        <v>663</v>
      </c>
      <c r="D125" s="1">
        <v>663</v>
      </c>
      <c r="E125" s="1"/>
      <c r="F125" s="2"/>
    </row>
    <row r="126" spans="1:6" x14ac:dyDescent="0.25">
      <c r="A126" s="70">
        <v>31216</v>
      </c>
      <c r="B126" s="6" t="s">
        <v>223</v>
      </c>
      <c r="C126" s="1">
        <v>900</v>
      </c>
      <c r="D126" s="1">
        <v>900</v>
      </c>
      <c r="E126" s="1">
        <v>300</v>
      </c>
      <c r="F126" s="2">
        <f t="shared" si="4"/>
        <v>0.33333333333333331</v>
      </c>
    </row>
    <row r="127" spans="1:6" x14ac:dyDescent="0.25">
      <c r="A127" s="70">
        <v>31219</v>
      </c>
      <c r="B127" s="6" t="s">
        <v>236</v>
      </c>
      <c r="C127" s="1">
        <v>0</v>
      </c>
      <c r="D127" s="1">
        <v>0</v>
      </c>
      <c r="E127" s="1">
        <v>0</v>
      </c>
      <c r="F127" s="2">
        <v>0</v>
      </c>
    </row>
    <row r="128" spans="1:6" x14ac:dyDescent="0.25">
      <c r="A128" s="70">
        <v>313210</v>
      </c>
      <c r="B128" s="6" t="s">
        <v>84</v>
      </c>
      <c r="C128" s="1">
        <v>11352</v>
      </c>
      <c r="D128" s="1">
        <v>11352</v>
      </c>
      <c r="E128" s="1">
        <v>6141.95</v>
      </c>
      <c r="F128" s="2">
        <f>E128/D128</f>
        <v>0.54104563072586331</v>
      </c>
    </row>
    <row r="129" spans="1:6" x14ac:dyDescent="0.25">
      <c r="A129" s="70">
        <v>32111</v>
      </c>
      <c r="B129" s="6" t="s">
        <v>261</v>
      </c>
      <c r="C129" s="1">
        <v>180</v>
      </c>
      <c r="D129" s="1">
        <v>180</v>
      </c>
      <c r="E129" s="1">
        <v>0</v>
      </c>
      <c r="F129" s="2"/>
    </row>
    <row r="130" spans="1:6" x14ac:dyDescent="0.25">
      <c r="A130" s="70">
        <v>32115</v>
      </c>
      <c r="B130" s="6" t="s">
        <v>414</v>
      </c>
      <c r="C130" s="1">
        <v>100</v>
      </c>
      <c r="D130" s="1">
        <v>100</v>
      </c>
      <c r="E130" s="1">
        <v>0</v>
      </c>
      <c r="F130" s="2"/>
    </row>
    <row r="131" spans="1:6" x14ac:dyDescent="0.25">
      <c r="A131" s="70">
        <v>32121</v>
      </c>
      <c r="B131" s="6" t="s">
        <v>226</v>
      </c>
      <c r="C131" s="1">
        <v>1320</v>
      </c>
      <c r="D131" s="1">
        <v>1320</v>
      </c>
      <c r="E131" s="1">
        <v>1153.6400000000001</v>
      </c>
      <c r="F131" s="2">
        <f t="shared" si="4"/>
        <v>0.87396969696969706</v>
      </c>
    </row>
    <row r="132" spans="1:6" x14ac:dyDescent="0.25">
      <c r="A132" s="70">
        <v>32219</v>
      </c>
      <c r="B132" s="6" t="s">
        <v>279</v>
      </c>
      <c r="C132" s="1">
        <v>1400</v>
      </c>
      <c r="D132" s="1">
        <v>1400</v>
      </c>
      <c r="E132" s="1">
        <v>555.79999999999995</v>
      </c>
      <c r="F132" s="2">
        <f t="shared" si="4"/>
        <v>0.39699999999999996</v>
      </c>
    </row>
    <row r="133" spans="1:6" x14ac:dyDescent="0.25">
      <c r="A133" s="70">
        <v>32224</v>
      </c>
      <c r="B133" s="6" t="s">
        <v>281</v>
      </c>
      <c r="C133" s="1">
        <v>4500</v>
      </c>
      <c r="D133" s="1">
        <v>4500</v>
      </c>
      <c r="E133" s="1">
        <v>0</v>
      </c>
      <c r="F133" s="2">
        <f t="shared" si="4"/>
        <v>0</v>
      </c>
    </row>
    <row r="134" spans="1:6" x14ac:dyDescent="0.25">
      <c r="A134" s="70">
        <v>32251</v>
      </c>
      <c r="B134" s="6" t="s">
        <v>331</v>
      </c>
      <c r="C134" s="1">
        <v>1300</v>
      </c>
      <c r="D134" s="1">
        <v>1300</v>
      </c>
      <c r="E134" s="1">
        <v>0</v>
      </c>
      <c r="F134" s="2">
        <f t="shared" si="4"/>
        <v>0</v>
      </c>
    </row>
    <row r="135" spans="1:6" x14ac:dyDescent="0.25">
      <c r="C135" s="38"/>
    </row>
  </sheetData>
  <mergeCells count="4">
    <mergeCell ref="A5:B6"/>
    <mergeCell ref="B3:F3"/>
    <mergeCell ref="B2:F2"/>
    <mergeCell ref="C5:C6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SAŽETAK</vt:lpstr>
      <vt:lpstr>Račun prihoda i rashoda</vt:lpstr>
      <vt:lpstr>Rashodi prema izvorima financir</vt:lpstr>
      <vt:lpstr>Rashodi prema funkcijskoj klasi</vt:lpstr>
      <vt:lpstr>Izvještaj po programskoj klasif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RAČUNOVODSTVO</cp:lastModifiedBy>
  <cp:lastPrinted>2026-07-30T06:56:56Z</cp:lastPrinted>
  <dcterms:created xsi:type="dcterms:W3CDTF">2024-07-24T06:06:01Z</dcterms:created>
  <dcterms:modified xsi:type="dcterms:W3CDTF">2026-07-30T07:05:50Z</dcterms:modified>
</cp:coreProperties>
</file>